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Sc_AI\Übertritt_180_ECTS\"/>
    </mc:Choice>
  </mc:AlternateContent>
  <bookViews>
    <workbookView xWindow="0" yWindow="0" windowWidth="28800" windowHeight="142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5" i="1" l="1"/>
  <c r="E93" i="1"/>
  <c r="E84" i="1"/>
  <c r="E63" i="1"/>
  <c r="E58" i="1"/>
  <c r="E52" i="1"/>
  <c r="I9" i="1" l="1"/>
  <c r="I11" i="1"/>
  <c r="E74" i="1"/>
  <c r="I10" i="1" s="1"/>
  <c r="E79" i="1"/>
  <c r="E40" i="1"/>
  <c r="E37" i="1"/>
  <c r="E26" i="1"/>
  <c r="E23" i="1"/>
  <c r="E14" i="1"/>
  <c r="E7" i="1"/>
  <c r="I6" i="1" s="1"/>
  <c r="I8" i="1" l="1"/>
  <c r="I7" i="1"/>
  <c r="I12" i="1"/>
  <c r="I13" i="1" l="1"/>
  <c r="I15" i="1" s="1"/>
</calcChain>
</file>

<file path=xl/sharedStrings.xml><?xml version="1.0" encoding="utf-8"?>
<sst xmlns="http://schemas.openxmlformats.org/spreadsheetml/2006/main" count="159" uniqueCount="132">
  <si>
    <t>ECTS</t>
  </si>
  <si>
    <t>Mathematik für Wirtschaftswissenschaftler I (Analysis)</t>
  </si>
  <si>
    <t>Mathe-B-01</t>
  </si>
  <si>
    <t>GdI-MfI-1</t>
  </si>
  <si>
    <t>Mathematik für Informatik 1 (Aussagen u. Prädikatenlogik)</t>
  </si>
  <si>
    <t>KTR-MfI-2</t>
  </si>
  <si>
    <t>Mathematik für Informatik 2 (Lineare Algebra)</t>
  </si>
  <si>
    <t>Stat-B-01</t>
  </si>
  <si>
    <t>Stat-B-02</t>
  </si>
  <si>
    <t>Methoden der Statistik I</t>
  </si>
  <si>
    <t>Methoden der Statistik II</t>
  </si>
  <si>
    <t>A1: Fachstudium Mathematische Grundlagen</t>
  </si>
  <si>
    <t>A2: Fachstudium Informatik</t>
  </si>
  <si>
    <t>Pflichtbereich</t>
  </si>
  <si>
    <t>DSG-EiAPS-B</t>
  </si>
  <si>
    <t>DSG-EiRBS-B</t>
  </si>
  <si>
    <t>GdI-GTI-B</t>
  </si>
  <si>
    <t>MI-AuD-B</t>
  </si>
  <si>
    <t>SWT-FSE-B</t>
  </si>
  <si>
    <t>Wahlbereich</t>
  </si>
  <si>
    <t>KTR-Datkomm-B</t>
  </si>
  <si>
    <t>Datenkommunikation</t>
  </si>
  <si>
    <t>12 - 18</t>
  </si>
  <si>
    <t>DSG-PKS-B</t>
  </si>
  <si>
    <t>Programmierung komplexer interagierender Systeme</t>
  </si>
  <si>
    <t>DSG-AJP-B</t>
  </si>
  <si>
    <t>Fortgeschrittene Java-Programmierung</t>
  </si>
  <si>
    <t>Einführung in Algorithmen, Programmierung und Software</t>
  </si>
  <si>
    <t>Einführung in Rechnerund Betriebssysteme</t>
  </si>
  <si>
    <t>Grundlagen der Theoretischen Informatik</t>
  </si>
  <si>
    <t>Algorithmen und Datenstrukturen</t>
  </si>
  <si>
    <t>Foundations of Software Engineering</t>
  </si>
  <si>
    <t>GdI-SaV-B</t>
  </si>
  <si>
    <t>GdI-NPP-B</t>
  </si>
  <si>
    <t>SEDA-DMS-B</t>
  </si>
  <si>
    <t>MOBI-IMP-B</t>
  </si>
  <si>
    <t>MOBI-MSS-B</t>
  </si>
  <si>
    <t>Logik (Specification and Verification)</t>
  </si>
  <si>
    <t>Nichtprozedurale Programmierung</t>
  </si>
  <si>
    <t>Datenmanagementsysteme</t>
  </si>
  <si>
    <t>Implementation of Data Management Systems</t>
  </si>
  <si>
    <t>Mobility in Software Systems</t>
  </si>
  <si>
    <t>A3: Fachstudium Angewandte Informatik</t>
  </si>
  <si>
    <t>AI-EinfAI-B</t>
  </si>
  <si>
    <t>Einführung in die Angewandte Informatik</t>
  </si>
  <si>
    <t>30 - 36</t>
  </si>
  <si>
    <t>KogSys-IA-B</t>
  </si>
  <si>
    <t>KInf-GeoInf-B</t>
  </si>
  <si>
    <t>KInf-DigBib-B</t>
  </si>
  <si>
    <t>MI-EMI-B</t>
  </si>
  <si>
    <t>MI-WebT-B</t>
  </si>
  <si>
    <t>HCI-IS-B</t>
  </si>
  <si>
    <t>HCI-KS-B</t>
  </si>
  <si>
    <t>HCI-US-B</t>
  </si>
  <si>
    <t>SME-Phy-B</t>
  </si>
  <si>
    <t>EESYS-GEI-B</t>
  </si>
  <si>
    <t>Intelligente Agenten</t>
  </si>
  <si>
    <t>Geoinformationssysteme</t>
  </si>
  <si>
    <t>Digitale Bibliotheken und Social Computing</t>
  </si>
  <si>
    <t>Einführung in die Medieninformatik</t>
  </si>
  <si>
    <t>Web-Technologien</t>
  </si>
  <si>
    <t>Interaktive Systeme</t>
  </si>
  <si>
    <t>Kooperative Systeme</t>
  </si>
  <si>
    <t>Ubiquitäre Systeme</t>
  </si>
  <si>
    <t>Physical Computing</t>
  </si>
  <si>
    <t>Grundlagen der Energieinformatik</t>
  </si>
  <si>
    <t>Anwendungsfach 1</t>
  </si>
  <si>
    <t>Anwendungsfach 2</t>
  </si>
  <si>
    <t>Weitere Module</t>
  </si>
  <si>
    <t>A5: Kontextstudium</t>
  </si>
  <si>
    <t>HCI-DISTP-B</t>
  </si>
  <si>
    <t>Design interaktiver Systeme: Theorie und Praxis</t>
  </si>
  <si>
    <t>EESYS-IITP-B</t>
  </si>
  <si>
    <t>Internationales IT-Projektmanagement</t>
  </si>
  <si>
    <t>SEDA-EuU-B</t>
  </si>
  <si>
    <t>Entrepreneurship und Unternehmensgründung</t>
  </si>
  <si>
    <t>SWT-SSP-B</t>
  </si>
  <si>
    <t>Softskillls in IT-Projekten</t>
  </si>
  <si>
    <t>SEDA-PT-B</t>
  </si>
  <si>
    <t>Methoden der Präsentation, Gesprächsführung u. Diskussion</t>
  </si>
  <si>
    <t>ISDL-WAWI-B</t>
  </si>
  <si>
    <t>Wissenschaftliches Arbeiten in der Wirtschaftsinformatik</t>
  </si>
  <si>
    <t>SEDA-TA-B</t>
  </si>
  <si>
    <t>Technikfolgenabschätzung/-bewertung</t>
  </si>
  <si>
    <t>IT-Englisch I</t>
  </si>
  <si>
    <t>IT-Englisch II</t>
  </si>
  <si>
    <t>IT English - Security</t>
  </si>
  <si>
    <t>IT English - Debating Legal Issues</t>
  </si>
  <si>
    <t>6 - 12</t>
  </si>
  <si>
    <t>A6: Seminare und Projekte</t>
  </si>
  <si>
    <t>belegt?</t>
  </si>
  <si>
    <t>Seminare</t>
  </si>
  <si>
    <t>AI-Sem1-B</t>
  </si>
  <si>
    <t>AI-Sem2-B</t>
  </si>
  <si>
    <t>Projekte</t>
  </si>
  <si>
    <t>DSG-Project-B</t>
  </si>
  <si>
    <t>Bachelorprojekt zur praktischen Informatik</t>
  </si>
  <si>
    <t>GdI-Proj-B</t>
  </si>
  <si>
    <t>Bachelorprojekt Grundlagen der Informatik</t>
  </si>
  <si>
    <t>KTR-Proj</t>
  </si>
  <si>
    <t>Projekt Kommunikationsnetze und -dienste</t>
  </si>
  <si>
    <t>SWT-PR1-B</t>
  </si>
  <si>
    <t>Bachelorprojekt Softwaretechnik und Programmiersprachen</t>
  </si>
  <si>
    <t>KogSys-Proj-B</t>
  </si>
  <si>
    <t>Bachelor-Projekt Kognitive Systeme</t>
  </si>
  <si>
    <t>KInf-Projekt-B</t>
  </si>
  <si>
    <t>MI-Proj-B</t>
  </si>
  <si>
    <t>HCI-Proj-B</t>
  </si>
  <si>
    <t>SWT-SWL-B</t>
  </si>
  <si>
    <t>Software Engineering Lab</t>
  </si>
  <si>
    <t>Bachelor Projekt Kulturinformatik</t>
  </si>
  <si>
    <t>Projekt zur Medieninformatik</t>
  </si>
  <si>
    <t>Projekt Mensch-Computer-Interaktion</t>
  </si>
  <si>
    <t>Bei Begründung maximal ein Mod. aus Modulgruppe A1 des Studiengangs Master AI</t>
  </si>
  <si>
    <t>A7: Bachelorarbeit</t>
  </si>
  <si>
    <t>Thema:</t>
  </si>
  <si>
    <t>Begründung:</t>
  </si>
  <si>
    <t>Anmerkungen:</t>
  </si>
  <si>
    <t>Sonstiges</t>
  </si>
  <si>
    <t>A1: Mathematische Grundlagen</t>
  </si>
  <si>
    <t>A2: Informatik</t>
  </si>
  <si>
    <t>A3: Angewandte Informatik</t>
  </si>
  <si>
    <t>A4: Fachstudium Anwedungsfächer</t>
  </si>
  <si>
    <t>A4: Anwendungsfächer</t>
  </si>
  <si>
    <t>A5: Kontexstudium</t>
  </si>
  <si>
    <t>Anzahl ECTS-Punkte</t>
  </si>
  <si>
    <t>Summe</t>
  </si>
  <si>
    <t>x</t>
  </si>
  <si>
    <t>Soziologie</t>
  </si>
  <si>
    <t>Einführung in die Allgemeine Soziologie I</t>
  </si>
  <si>
    <t>Einführung in die Methoden der empirischen Sozialforschung</t>
  </si>
  <si>
    <t>Einstufung in Fachsemester: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</si>
</sst>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  <xf numFmtId="0" fontId="6" fillId="4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3" borderId="1" xfId="3"/>
    <xf numFmtId="0" fontId="2" fillId="3" borderId="2" xfId="2" applyAlignment="1">
      <alignment horizontal="center"/>
    </xf>
    <xf numFmtId="0" fontId="1" fillId="2" borderId="1" xfId="1"/>
    <xf numFmtId="0" fontId="1" fillId="2" borderId="1" xfId="1" applyAlignment="1">
      <alignment horizontal="center"/>
    </xf>
    <xf numFmtId="0" fontId="2" fillId="3" borderId="4" xfId="2" applyBorder="1"/>
    <xf numFmtId="0" fontId="2" fillId="3" borderId="3" xfId="2" applyBorder="1"/>
    <xf numFmtId="0" fontId="4" fillId="0" borderId="0" xfId="4"/>
    <xf numFmtId="0" fontId="4" fillId="0" borderId="0" xfId="4" applyAlignment="1">
      <alignment horizontal="center"/>
    </xf>
    <xf numFmtId="49" fontId="4" fillId="0" borderId="0" xfId="4" applyNumberFormat="1" applyAlignment="1">
      <alignment horizontal="center"/>
    </xf>
    <xf numFmtId="0" fontId="5" fillId="2" borderId="1" xfId="1" applyFont="1"/>
    <xf numFmtId="0" fontId="2" fillId="3" borderId="2" xfId="2"/>
    <xf numFmtId="0" fontId="1" fillId="2" borderId="1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5" borderId="6" xfId="0" applyFill="1" applyBorder="1"/>
    <xf numFmtId="0" fontId="0" fillId="5" borderId="5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0" xfId="0" applyFill="1" applyBorder="1"/>
    <xf numFmtId="0" fontId="0" fillId="5" borderId="9" xfId="0" applyFill="1" applyBorder="1"/>
    <xf numFmtId="0" fontId="3" fillId="5" borderId="0" xfId="3" applyFill="1" applyBorder="1"/>
    <xf numFmtId="0" fontId="2" fillId="5" borderId="0" xfId="2" applyFill="1" applyBorder="1"/>
    <xf numFmtId="0" fontId="6" fillId="5" borderId="0" xfId="5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3" fillId="3" borderId="1" xfId="3" applyBorder="1"/>
    <xf numFmtId="0" fontId="3" fillId="5" borderId="5" xfId="3" applyFill="1" applyBorder="1"/>
    <xf numFmtId="0" fontId="0" fillId="0" borderId="0" xfId="0" applyFill="1" applyBorder="1"/>
    <xf numFmtId="0" fontId="6" fillId="5" borderId="9" xfId="5" applyFill="1" applyBorder="1"/>
  </cellXfs>
  <cellStyles count="6">
    <cellStyle name="Ausgabe" xfId="2" builtinId="21"/>
    <cellStyle name="Berechnung" xfId="3" builtinId="22"/>
    <cellStyle name="Eingabe" xfId="1" builtinId="20"/>
    <cellStyle name="Erklärender Text" xfId="4" builtinId="53"/>
    <cellStyle name="Schlecht" xfId="5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workbookViewId="0">
      <selection activeCell="D15" sqref="D15"/>
    </sheetView>
  </sheetViews>
  <sheetFormatPr baseColWidth="10" defaultRowHeight="15" x14ac:dyDescent="0.25"/>
  <cols>
    <col min="1" max="1" width="18.140625" customWidth="1"/>
    <col min="2" max="2" width="58" customWidth="1"/>
    <col min="3" max="3" width="11.5703125" style="1" customWidth="1"/>
    <col min="4" max="4" width="11.42578125" style="1"/>
    <col min="7" max="7" width="11.42578125" customWidth="1"/>
    <col min="8" max="8" width="33.5703125" customWidth="1"/>
    <col min="9" max="9" width="13.7109375" customWidth="1"/>
    <col min="10" max="11" width="11.42578125" customWidth="1"/>
  </cols>
  <sheetData>
    <row r="1" spans="1:11" x14ac:dyDescent="0.25">
      <c r="A1" s="7"/>
      <c r="B1" s="6" t="s">
        <v>11</v>
      </c>
      <c r="C1" s="3" t="s">
        <v>0</v>
      </c>
      <c r="D1" s="3" t="s">
        <v>90</v>
      </c>
    </row>
    <row r="2" spans="1:11" x14ac:dyDescent="0.25">
      <c r="A2" s="8" t="s">
        <v>13</v>
      </c>
      <c r="B2" s="8"/>
      <c r="C2" s="9">
        <v>27</v>
      </c>
      <c r="D2" s="9"/>
    </row>
    <row r="3" spans="1:11" x14ac:dyDescent="0.25">
      <c r="A3" t="s">
        <v>2</v>
      </c>
      <c r="B3" t="s">
        <v>1</v>
      </c>
      <c r="C3" s="1">
        <v>3</v>
      </c>
      <c r="D3" s="5" t="s">
        <v>127</v>
      </c>
    </row>
    <row r="4" spans="1:11" x14ac:dyDescent="0.25">
      <c r="A4" t="s">
        <v>3</v>
      </c>
      <c r="B4" t="s">
        <v>4</v>
      </c>
      <c r="C4" s="1">
        <v>6</v>
      </c>
      <c r="D4" s="5" t="s">
        <v>127</v>
      </c>
      <c r="G4" s="17"/>
      <c r="H4" s="18"/>
      <c r="I4" s="18"/>
      <c r="J4" s="19"/>
      <c r="K4" s="31"/>
    </row>
    <row r="5" spans="1:11" x14ac:dyDescent="0.25">
      <c r="A5" t="s">
        <v>5</v>
      </c>
      <c r="B5" t="s">
        <v>6</v>
      </c>
      <c r="C5" s="1">
        <v>6</v>
      </c>
      <c r="D5" s="5" t="s">
        <v>127</v>
      </c>
      <c r="G5" s="20"/>
      <c r="H5" s="21"/>
      <c r="I5" s="21" t="s">
        <v>125</v>
      </c>
      <c r="J5" s="22"/>
      <c r="K5" s="31"/>
    </row>
    <row r="6" spans="1:11" x14ac:dyDescent="0.25">
      <c r="A6" t="s">
        <v>7</v>
      </c>
      <c r="B6" t="s">
        <v>9</v>
      </c>
      <c r="C6" s="1">
        <v>6</v>
      </c>
      <c r="D6" s="5" t="s">
        <v>127</v>
      </c>
      <c r="G6" s="20"/>
      <c r="H6" s="21" t="s">
        <v>119</v>
      </c>
      <c r="I6" s="23">
        <f>E7</f>
        <v>21</v>
      </c>
      <c r="J6" s="22"/>
      <c r="K6" s="31"/>
    </row>
    <row r="7" spans="1:11" x14ac:dyDescent="0.25">
      <c r="A7" t="s">
        <v>8</v>
      </c>
      <c r="B7" t="s">
        <v>10</v>
      </c>
      <c r="C7" s="1">
        <v>6</v>
      </c>
      <c r="D7" s="5"/>
      <c r="E7" s="29">
        <f>SUMIF(D3:D7,"x",C3:C7)</f>
        <v>21</v>
      </c>
      <c r="G7" s="20"/>
      <c r="H7" s="21" t="s">
        <v>120</v>
      </c>
      <c r="I7" s="23">
        <f>E14+E23</f>
        <v>27</v>
      </c>
      <c r="J7" s="22"/>
      <c r="K7" s="31"/>
    </row>
    <row r="8" spans="1:11" x14ac:dyDescent="0.25">
      <c r="A8" s="7"/>
      <c r="B8" s="6" t="s">
        <v>12</v>
      </c>
      <c r="C8" s="3" t="s">
        <v>0</v>
      </c>
      <c r="D8" s="3" t="s">
        <v>90</v>
      </c>
      <c r="G8" s="20"/>
      <c r="H8" s="21" t="s">
        <v>121</v>
      </c>
      <c r="I8" s="23">
        <f>E26+E37+E40</f>
        <v>12</v>
      </c>
      <c r="J8" s="22"/>
      <c r="K8" s="31"/>
    </row>
    <row r="9" spans="1:11" x14ac:dyDescent="0.25">
      <c r="A9" s="8" t="s">
        <v>13</v>
      </c>
      <c r="C9" s="9">
        <v>30</v>
      </c>
      <c r="D9" s="9"/>
      <c r="G9" s="20"/>
      <c r="H9" s="21" t="s">
        <v>123</v>
      </c>
      <c r="I9" s="23">
        <f>E52+E58+E63</f>
        <v>10</v>
      </c>
      <c r="J9" s="22"/>
      <c r="K9" s="31"/>
    </row>
    <row r="10" spans="1:11" x14ac:dyDescent="0.25">
      <c r="A10" t="s">
        <v>14</v>
      </c>
      <c r="B10" t="s">
        <v>27</v>
      </c>
      <c r="C10" s="1">
        <v>6</v>
      </c>
      <c r="D10" s="5" t="s">
        <v>127</v>
      </c>
      <c r="G10" s="20"/>
      <c r="H10" s="21" t="s">
        <v>124</v>
      </c>
      <c r="I10" s="23">
        <f>E74+E79</f>
        <v>6</v>
      </c>
      <c r="J10" s="22"/>
      <c r="K10" s="31"/>
    </row>
    <row r="11" spans="1:11" x14ac:dyDescent="0.25">
      <c r="A11" t="s">
        <v>15</v>
      </c>
      <c r="B11" t="s">
        <v>28</v>
      </c>
      <c r="C11" s="1">
        <v>6</v>
      </c>
      <c r="D11" s="5" t="s">
        <v>127</v>
      </c>
      <c r="G11" s="20"/>
      <c r="H11" s="21" t="s">
        <v>89</v>
      </c>
      <c r="I11" s="23">
        <f>E84+E93</f>
        <v>0</v>
      </c>
      <c r="J11" s="22"/>
      <c r="K11" s="31"/>
    </row>
    <row r="12" spans="1:11" x14ac:dyDescent="0.25">
      <c r="A12" t="s">
        <v>16</v>
      </c>
      <c r="B12" t="s">
        <v>29</v>
      </c>
      <c r="C12" s="1">
        <v>6</v>
      </c>
      <c r="D12" s="5"/>
      <c r="G12" s="20"/>
      <c r="H12" s="21" t="s">
        <v>114</v>
      </c>
      <c r="I12" s="23">
        <f>E95</f>
        <v>0</v>
      </c>
      <c r="J12" s="22"/>
      <c r="K12" s="31"/>
    </row>
    <row r="13" spans="1:11" x14ac:dyDescent="0.25">
      <c r="A13" t="s">
        <v>17</v>
      </c>
      <c r="B13" t="s">
        <v>30</v>
      </c>
      <c r="C13" s="1">
        <v>6</v>
      </c>
      <c r="D13" s="5" t="s">
        <v>127</v>
      </c>
      <c r="G13" s="20"/>
      <c r="H13" s="18" t="s">
        <v>126</v>
      </c>
      <c r="I13" s="30">
        <f>SUM(I6:I12)</f>
        <v>76</v>
      </c>
      <c r="J13" s="22"/>
      <c r="K13" s="31"/>
    </row>
    <row r="14" spans="1:11" x14ac:dyDescent="0.25">
      <c r="A14" t="s">
        <v>18</v>
      </c>
      <c r="B14" t="s">
        <v>31</v>
      </c>
      <c r="C14" s="1">
        <v>6</v>
      </c>
      <c r="D14" s="5"/>
      <c r="E14" s="29">
        <f>SUMIF(D10:D14,"x",C10:C14)</f>
        <v>18</v>
      </c>
      <c r="G14" s="20"/>
      <c r="H14" s="21"/>
      <c r="I14" s="21"/>
      <c r="J14" s="22"/>
      <c r="K14" s="31"/>
    </row>
    <row r="15" spans="1:11" x14ac:dyDescent="0.25">
      <c r="A15" s="8" t="s">
        <v>19</v>
      </c>
      <c r="B15" s="8"/>
      <c r="C15" s="10" t="s">
        <v>22</v>
      </c>
      <c r="G15" s="20"/>
      <c r="H15" s="21" t="s">
        <v>131</v>
      </c>
      <c r="I15" s="24">
        <f>INT(I13/30) + 1</f>
        <v>3</v>
      </c>
      <c r="J15" s="22"/>
      <c r="K15" s="31"/>
    </row>
    <row r="16" spans="1:11" x14ac:dyDescent="0.25">
      <c r="A16" t="s">
        <v>20</v>
      </c>
      <c r="B16" t="s">
        <v>21</v>
      </c>
      <c r="C16" s="1">
        <v>6</v>
      </c>
      <c r="D16" s="5" t="s">
        <v>127</v>
      </c>
      <c r="G16" s="20"/>
      <c r="H16" s="25"/>
      <c r="J16" s="32"/>
      <c r="K16" s="31"/>
    </row>
    <row r="17" spans="1:11" x14ac:dyDescent="0.25">
      <c r="A17" t="s">
        <v>23</v>
      </c>
      <c r="B17" t="s">
        <v>24</v>
      </c>
      <c r="C17" s="1">
        <v>3</v>
      </c>
      <c r="D17" s="5" t="s">
        <v>127</v>
      </c>
      <c r="G17" s="26"/>
      <c r="H17" s="27"/>
      <c r="I17" s="27"/>
      <c r="J17" s="28"/>
      <c r="K17" s="31"/>
    </row>
    <row r="18" spans="1:11" x14ac:dyDescent="0.25">
      <c r="A18" t="s">
        <v>25</v>
      </c>
      <c r="B18" t="s">
        <v>26</v>
      </c>
      <c r="C18" s="1">
        <v>3</v>
      </c>
      <c r="D18" s="5"/>
    </row>
    <row r="19" spans="1:11" x14ac:dyDescent="0.25">
      <c r="A19" t="s">
        <v>32</v>
      </c>
      <c r="B19" t="s">
        <v>37</v>
      </c>
      <c r="C19" s="1">
        <v>6</v>
      </c>
      <c r="D19" s="5"/>
    </row>
    <row r="20" spans="1:11" x14ac:dyDescent="0.25">
      <c r="A20" t="s">
        <v>33</v>
      </c>
      <c r="B20" t="s">
        <v>38</v>
      </c>
      <c r="C20" s="1">
        <v>6</v>
      </c>
      <c r="D20" s="5"/>
    </row>
    <row r="21" spans="1:11" x14ac:dyDescent="0.25">
      <c r="A21" t="s">
        <v>34</v>
      </c>
      <c r="B21" t="s">
        <v>39</v>
      </c>
      <c r="C21" s="1">
        <v>6</v>
      </c>
      <c r="D21" s="5"/>
    </row>
    <row r="22" spans="1:11" x14ac:dyDescent="0.25">
      <c r="A22" t="s">
        <v>35</v>
      </c>
      <c r="B22" t="s">
        <v>40</v>
      </c>
      <c r="C22" s="1">
        <v>6</v>
      </c>
      <c r="D22" s="5"/>
    </row>
    <row r="23" spans="1:11" x14ac:dyDescent="0.25">
      <c r="A23" t="s">
        <v>36</v>
      </c>
      <c r="B23" t="s">
        <v>41</v>
      </c>
      <c r="C23" s="1">
        <v>6</v>
      </c>
      <c r="D23" s="5"/>
      <c r="E23" s="2">
        <f>SUMIF(D16:D23,"x",C16:C23)</f>
        <v>9</v>
      </c>
    </row>
    <row r="24" spans="1:11" x14ac:dyDescent="0.25">
      <c r="A24" s="7"/>
      <c r="B24" s="6" t="s">
        <v>42</v>
      </c>
      <c r="C24" s="3" t="s">
        <v>0</v>
      </c>
      <c r="D24" s="3" t="s">
        <v>90</v>
      </c>
    </row>
    <row r="25" spans="1:11" x14ac:dyDescent="0.25">
      <c r="A25" s="8" t="s">
        <v>13</v>
      </c>
      <c r="C25" s="9">
        <v>6</v>
      </c>
      <c r="D25" s="9"/>
    </row>
    <row r="26" spans="1:11" x14ac:dyDescent="0.25">
      <c r="A26" t="s">
        <v>43</v>
      </c>
      <c r="B26" t="s">
        <v>44</v>
      </c>
      <c r="C26" s="1">
        <v>6</v>
      </c>
      <c r="D26" s="5" t="s">
        <v>127</v>
      </c>
      <c r="E26" s="2">
        <f>SUMIF(D26,"x",C26)</f>
        <v>6</v>
      </c>
    </row>
    <row r="27" spans="1:11" x14ac:dyDescent="0.25">
      <c r="A27" s="8" t="s">
        <v>19</v>
      </c>
      <c r="B27" s="8"/>
      <c r="C27" s="10" t="s">
        <v>45</v>
      </c>
    </row>
    <row r="28" spans="1:11" x14ac:dyDescent="0.25">
      <c r="A28" t="s">
        <v>46</v>
      </c>
      <c r="B28" t="s">
        <v>56</v>
      </c>
      <c r="C28" s="1">
        <v>6</v>
      </c>
      <c r="D28" s="5"/>
    </row>
    <row r="29" spans="1:11" x14ac:dyDescent="0.25">
      <c r="A29" t="s">
        <v>47</v>
      </c>
      <c r="B29" t="s">
        <v>57</v>
      </c>
      <c r="C29" s="1">
        <v>6</v>
      </c>
      <c r="D29" s="5"/>
    </row>
    <row r="30" spans="1:11" x14ac:dyDescent="0.25">
      <c r="A30" t="s">
        <v>48</v>
      </c>
      <c r="B30" t="s">
        <v>58</v>
      </c>
      <c r="C30" s="1">
        <v>6</v>
      </c>
      <c r="D30" s="5"/>
    </row>
    <row r="31" spans="1:11" x14ac:dyDescent="0.25">
      <c r="A31" t="s">
        <v>49</v>
      </c>
      <c r="B31" t="s">
        <v>59</v>
      </c>
      <c r="C31" s="1">
        <v>6</v>
      </c>
      <c r="D31" s="5" t="s">
        <v>127</v>
      </c>
    </row>
    <row r="32" spans="1:11" x14ac:dyDescent="0.25">
      <c r="A32" t="s">
        <v>50</v>
      </c>
      <c r="B32" t="s">
        <v>60</v>
      </c>
      <c r="C32" s="1">
        <v>6</v>
      </c>
      <c r="D32" s="5"/>
    </row>
    <row r="33" spans="1:5" x14ac:dyDescent="0.25">
      <c r="A33" t="s">
        <v>51</v>
      </c>
      <c r="B33" t="s">
        <v>61</v>
      </c>
      <c r="C33" s="1">
        <v>6</v>
      </c>
      <c r="D33" s="5"/>
    </row>
    <row r="34" spans="1:5" x14ac:dyDescent="0.25">
      <c r="A34" t="s">
        <v>52</v>
      </c>
      <c r="B34" t="s">
        <v>62</v>
      </c>
      <c r="C34" s="1">
        <v>6</v>
      </c>
      <c r="D34" s="5"/>
    </row>
    <row r="35" spans="1:5" x14ac:dyDescent="0.25">
      <c r="A35" t="s">
        <v>53</v>
      </c>
      <c r="B35" t="s">
        <v>63</v>
      </c>
      <c r="C35" s="1">
        <v>6</v>
      </c>
      <c r="D35" s="5"/>
    </row>
    <row r="36" spans="1:5" x14ac:dyDescent="0.25">
      <c r="A36" t="s">
        <v>54</v>
      </c>
      <c r="B36" t="s">
        <v>64</v>
      </c>
      <c r="C36" s="1">
        <v>6</v>
      </c>
      <c r="D36" s="5"/>
    </row>
    <row r="37" spans="1:5" x14ac:dyDescent="0.25">
      <c r="A37" t="s">
        <v>55</v>
      </c>
      <c r="B37" t="s">
        <v>65</v>
      </c>
      <c r="C37" s="1">
        <v>6</v>
      </c>
      <c r="D37" s="5"/>
      <c r="E37" s="2">
        <f>SUMIF(D28:D37,"x",C28:C37)</f>
        <v>6</v>
      </c>
    </row>
    <row r="38" spans="1:5" x14ac:dyDescent="0.25">
      <c r="A38" s="8" t="s">
        <v>113</v>
      </c>
      <c r="C38" s="9"/>
    </row>
    <row r="39" spans="1:5" x14ac:dyDescent="0.25">
      <c r="A39" s="4"/>
      <c r="B39" s="4"/>
      <c r="C39" s="5"/>
    </row>
    <row r="40" spans="1:5" ht="62.25" customHeight="1" x14ac:dyDescent="0.25">
      <c r="A40" s="16" t="s">
        <v>116</v>
      </c>
      <c r="B40" s="15"/>
      <c r="E40" s="2">
        <f>SUM(C39)</f>
        <v>0</v>
      </c>
    </row>
    <row r="41" spans="1:5" x14ac:dyDescent="0.25">
      <c r="A41" s="7"/>
      <c r="B41" s="6" t="s">
        <v>122</v>
      </c>
      <c r="C41" s="3" t="s">
        <v>0</v>
      </c>
      <c r="D41" s="3"/>
    </row>
    <row r="42" spans="1:5" x14ac:dyDescent="0.25">
      <c r="A42" s="8" t="s">
        <v>66</v>
      </c>
      <c r="B42" s="11" t="s">
        <v>128</v>
      </c>
    </row>
    <row r="43" spans="1:5" x14ac:dyDescent="0.25">
      <c r="B43" s="4" t="s">
        <v>129</v>
      </c>
      <c r="C43" s="5">
        <v>5</v>
      </c>
    </row>
    <row r="44" spans="1:5" x14ac:dyDescent="0.25">
      <c r="B44" s="4" t="s">
        <v>130</v>
      </c>
      <c r="C44" s="5">
        <v>5</v>
      </c>
    </row>
    <row r="45" spans="1:5" x14ac:dyDescent="0.25">
      <c r="B45" s="4"/>
      <c r="C45" s="5"/>
    </row>
    <row r="46" spans="1:5" x14ac:dyDescent="0.25">
      <c r="B46" s="4"/>
      <c r="C46" s="5"/>
    </row>
    <row r="47" spans="1:5" x14ac:dyDescent="0.25">
      <c r="B47" s="4"/>
      <c r="C47" s="5"/>
    </row>
    <row r="48" spans="1:5" x14ac:dyDescent="0.25">
      <c r="B48" s="4"/>
      <c r="C48" s="5"/>
    </row>
    <row r="49" spans="1:5" x14ac:dyDescent="0.25">
      <c r="B49" s="4"/>
      <c r="C49" s="5"/>
    </row>
    <row r="50" spans="1:5" x14ac:dyDescent="0.25">
      <c r="B50" s="4"/>
      <c r="C50" s="5"/>
    </row>
    <row r="51" spans="1:5" x14ac:dyDescent="0.25">
      <c r="B51" s="4"/>
      <c r="C51" s="5"/>
    </row>
    <row r="52" spans="1:5" x14ac:dyDescent="0.25">
      <c r="B52" s="4"/>
      <c r="C52" s="5"/>
      <c r="E52" s="2">
        <f>SUM(C43:C52)</f>
        <v>10</v>
      </c>
    </row>
    <row r="53" spans="1:5" x14ac:dyDescent="0.25">
      <c r="A53" s="8" t="s">
        <v>67</v>
      </c>
      <c r="B53" s="11"/>
    </row>
    <row r="54" spans="1:5" x14ac:dyDescent="0.25">
      <c r="B54" s="4"/>
      <c r="C54" s="5"/>
    </row>
    <row r="55" spans="1:5" x14ac:dyDescent="0.25">
      <c r="B55" s="4"/>
      <c r="C55" s="5"/>
    </row>
    <row r="56" spans="1:5" x14ac:dyDescent="0.25">
      <c r="B56" s="4"/>
      <c r="C56" s="5"/>
    </row>
    <row r="57" spans="1:5" x14ac:dyDescent="0.25">
      <c r="B57" s="4"/>
      <c r="C57" s="5"/>
    </row>
    <row r="58" spans="1:5" x14ac:dyDescent="0.25">
      <c r="B58" s="4"/>
      <c r="C58" s="5"/>
      <c r="E58" s="2">
        <f>SUM(C54:C58)</f>
        <v>0</v>
      </c>
    </row>
    <row r="59" spans="1:5" x14ac:dyDescent="0.25">
      <c r="A59" s="8" t="s">
        <v>68</v>
      </c>
    </row>
    <row r="60" spans="1:5" x14ac:dyDescent="0.25">
      <c r="B60" s="4"/>
      <c r="C60" s="5"/>
    </row>
    <row r="61" spans="1:5" x14ac:dyDescent="0.25">
      <c r="B61" s="4"/>
      <c r="C61" s="5"/>
    </row>
    <row r="62" spans="1:5" x14ac:dyDescent="0.25">
      <c r="B62" s="4"/>
      <c r="C62" s="5"/>
    </row>
    <row r="63" spans="1:5" x14ac:dyDescent="0.25">
      <c r="B63" s="4"/>
      <c r="C63" s="5"/>
      <c r="E63" s="2">
        <f>SUM(C60:C63)</f>
        <v>0</v>
      </c>
    </row>
    <row r="64" spans="1:5" x14ac:dyDescent="0.25">
      <c r="A64" s="7"/>
      <c r="B64" s="6" t="s">
        <v>69</v>
      </c>
      <c r="C64" s="3" t="s">
        <v>0</v>
      </c>
      <c r="D64" s="3" t="s">
        <v>90</v>
      </c>
    </row>
    <row r="65" spans="1:5" x14ac:dyDescent="0.25">
      <c r="C65" s="10" t="s">
        <v>88</v>
      </c>
    </row>
    <row r="66" spans="1:5" x14ac:dyDescent="0.25">
      <c r="A66" t="s">
        <v>70</v>
      </c>
      <c r="B66" t="s">
        <v>71</v>
      </c>
      <c r="C66" s="1">
        <v>3</v>
      </c>
      <c r="D66" s="5"/>
    </row>
    <row r="67" spans="1:5" x14ac:dyDescent="0.25">
      <c r="A67" t="s">
        <v>72</v>
      </c>
      <c r="B67" t="s">
        <v>73</v>
      </c>
      <c r="C67" s="1">
        <v>6</v>
      </c>
      <c r="D67" s="5"/>
    </row>
    <row r="68" spans="1:5" x14ac:dyDescent="0.25">
      <c r="A68" t="s">
        <v>74</v>
      </c>
      <c r="B68" t="s">
        <v>75</v>
      </c>
      <c r="C68" s="1">
        <v>3</v>
      </c>
      <c r="D68" s="5"/>
    </row>
    <row r="69" spans="1:5" x14ac:dyDescent="0.25">
      <c r="A69" t="s">
        <v>76</v>
      </c>
      <c r="B69" t="s">
        <v>77</v>
      </c>
      <c r="C69" s="1">
        <v>3</v>
      </c>
      <c r="D69" s="5"/>
    </row>
    <row r="70" spans="1:5" x14ac:dyDescent="0.25">
      <c r="A70" t="s">
        <v>78</v>
      </c>
      <c r="B70" t="s">
        <v>79</v>
      </c>
      <c r="C70" s="1">
        <v>3</v>
      </c>
      <c r="D70" s="5"/>
    </row>
    <row r="71" spans="1:5" x14ac:dyDescent="0.25">
      <c r="A71" t="s">
        <v>80</v>
      </c>
      <c r="B71" t="s">
        <v>81</v>
      </c>
      <c r="C71" s="1">
        <v>3</v>
      </c>
      <c r="D71" s="5" t="s">
        <v>127</v>
      </c>
    </row>
    <row r="72" spans="1:5" x14ac:dyDescent="0.25">
      <c r="A72" t="s">
        <v>82</v>
      </c>
      <c r="B72" t="s">
        <v>83</v>
      </c>
      <c r="C72" s="1">
        <v>3</v>
      </c>
      <c r="D72" s="5"/>
    </row>
    <row r="73" spans="1:5" x14ac:dyDescent="0.25">
      <c r="A73" t="s">
        <v>84</v>
      </c>
      <c r="B73" t="s">
        <v>86</v>
      </c>
      <c r="C73" s="1">
        <v>3</v>
      </c>
      <c r="D73" s="5" t="s">
        <v>127</v>
      </c>
    </row>
    <row r="74" spans="1:5" x14ac:dyDescent="0.25">
      <c r="A74" t="s">
        <v>85</v>
      </c>
      <c r="B74" t="s">
        <v>87</v>
      </c>
      <c r="C74" s="1">
        <v>3</v>
      </c>
      <c r="D74" s="5"/>
      <c r="E74" s="2">
        <f>SUMIF(D66:D74,"x",C66:C74)</f>
        <v>6</v>
      </c>
    </row>
    <row r="75" spans="1:5" x14ac:dyDescent="0.25">
      <c r="A75" s="8" t="s">
        <v>68</v>
      </c>
    </row>
    <row r="76" spans="1:5" x14ac:dyDescent="0.25">
      <c r="A76" s="4"/>
      <c r="B76" s="4"/>
      <c r="C76" s="5"/>
    </row>
    <row r="77" spans="1:5" x14ac:dyDescent="0.25">
      <c r="A77" s="4"/>
      <c r="B77" s="4"/>
      <c r="C77" s="5"/>
    </row>
    <row r="78" spans="1:5" x14ac:dyDescent="0.25">
      <c r="A78" s="4"/>
      <c r="B78" s="4"/>
      <c r="C78" s="5"/>
    </row>
    <row r="79" spans="1:5" x14ac:dyDescent="0.25">
      <c r="A79" s="4"/>
      <c r="B79" s="4"/>
      <c r="C79" s="5"/>
      <c r="E79" s="2">
        <f>SUM(C76:C79)</f>
        <v>0</v>
      </c>
    </row>
    <row r="80" spans="1:5" x14ac:dyDescent="0.25">
      <c r="A80" s="7"/>
      <c r="B80" s="6" t="s">
        <v>89</v>
      </c>
      <c r="C80" s="3" t="s">
        <v>0</v>
      </c>
      <c r="D80" s="3" t="s">
        <v>90</v>
      </c>
    </row>
    <row r="81" spans="1:5" x14ac:dyDescent="0.25">
      <c r="A81" s="8" t="s">
        <v>91</v>
      </c>
      <c r="C81" s="9">
        <v>6</v>
      </c>
    </row>
    <row r="82" spans="1:5" x14ac:dyDescent="0.25">
      <c r="A82" t="s">
        <v>92</v>
      </c>
      <c r="B82" s="4"/>
      <c r="C82" s="1">
        <v>3</v>
      </c>
      <c r="D82" s="5"/>
    </row>
    <row r="83" spans="1:5" x14ac:dyDescent="0.25">
      <c r="A83" t="s">
        <v>93</v>
      </c>
      <c r="B83" s="4"/>
      <c r="C83" s="1">
        <v>3</v>
      </c>
      <c r="D83" s="5"/>
    </row>
    <row r="84" spans="1:5" x14ac:dyDescent="0.25">
      <c r="A84" s="8" t="s">
        <v>94</v>
      </c>
      <c r="C84" s="9">
        <v>12</v>
      </c>
      <c r="E84" s="2">
        <f>SUMIF(D82:D83,"x",C82:C83)</f>
        <v>0</v>
      </c>
    </row>
    <row r="85" spans="1:5" x14ac:dyDescent="0.25">
      <c r="A85" t="s">
        <v>95</v>
      </c>
      <c r="B85" t="s">
        <v>96</v>
      </c>
      <c r="C85" s="1">
        <v>6</v>
      </c>
      <c r="D85" s="5"/>
    </row>
    <row r="86" spans="1:5" x14ac:dyDescent="0.25">
      <c r="A86" t="s">
        <v>97</v>
      </c>
      <c r="B86" t="s">
        <v>98</v>
      </c>
      <c r="C86" s="1">
        <v>6</v>
      </c>
      <c r="D86" s="5"/>
    </row>
    <row r="87" spans="1:5" x14ac:dyDescent="0.25">
      <c r="A87" t="s">
        <v>99</v>
      </c>
      <c r="B87" t="s">
        <v>100</v>
      </c>
      <c r="C87" s="1">
        <v>6</v>
      </c>
      <c r="D87" s="5"/>
    </row>
    <row r="88" spans="1:5" x14ac:dyDescent="0.25">
      <c r="A88" t="s">
        <v>101</v>
      </c>
      <c r="B88" t="s">
        <v>102</v>
      </c>
      <c r="C88" s="1">
        <v>6</v>
      </c>
      <c r="D88" s="5"/>
    </row>
    <row r="89" spans="1:5" x14ac:dyDescent="0.25">
      <c r="A89" t="s">
        <v>108</v>
      </c>
      <c r="B89" t="s">
        <v>109</v>
      </c>
      <c r="C89" s="1">
        <v>6</v>
      </c>
      <c r="D89" s="5"/>
    </row>
    <row r="90" spans="1:5" x14ac:dyDescent="0.25">
      <c r="A90" t="s">
        <v>103</v>
      </c>
      <c r="B90" t="s">
        <v>104</v>
      </c>
      <c r="C90" s="1">
        <v>6</v>
      </c>
      <c r="D90" s="5"/>
    </row>
    <row r="91" spans="1:5" x14ac:dyDescent="0.25">
      <c r="A91" t="s">
        <v>105</v>
      </c>
      <c r="B91" t="s">
        <v>110</v>
      </c>
      <c r="C91" s="1">
        <v>6</v>
      </c>
      <c r="D91" s="5"/>
    </row>
    <row r="92" spans="1:5" x14ac:dyDescent="0.25">
      <c r="A92" t="s">
        <v>106</v>
      </c>
      <c r="B92" t="s">
        <v>111</v>
      </c>
      <c r="C92" s="1">
        <v>6</v>
      </c>
      <c r="D92" s="5"/>
    </row>
    <row r="93" spans="1:5" x14ac:dyDescent="0.25">
      <c r="A93" t="s">
        <v>107</v>
      </c>
      <c r="B93" t="s">
        <v>112</v>
      </c>
      <c r="C93" s="1">
        <v>6</v>
      </c>
      <c r="D93" s="5"/>
      <c r="E93" s="2">
        <f>SUMIF(D85:D93,"x",C85:C93)</f>
        <v>0</v>
      </c>
    </row>
    <row r="94" spans="1:5" x14ac:dyDescent="0.25">
      <c r="A94" s="7"/>
      <c r="B94" s="6" t="s">
        <v>114</v>
      </c>
      <c r="C94" s="3"/>
      <c r="D94" s="3"/>
    </row>
    <row r="95" spans="1:5" ht="44.25" customHeight="1" x14ac:dyDescent="0.25">
      <c r="A95" s="16" t="s">
        <v>115</v>
      </c>
      <c r="B95" s="15"/>
      <c r="C95" s="1">
        <v>12</v>
      </c>
      <c r="D95" s="13"/>
      <c r="E95" s="2">
        <f>SUMIF(D95,"x",C95)</f>
        <v>0</v>
      </c>
    </row>
    <row r="96" spans="1:5" ht="15.75" customHeight="1" x14ac:dyDescent="0.25"/>
    <row r="97" spans="1:5" x14ac:dyDescent="0.25">
      <c r="A97" s="7"/>
      <c r="B97" s="6" t="s">
        <v>118</v>
      </c>
      <c r="C97" s="3"/>
      <c r="D97" s="3"/>
      <c r="E97" s="12"/>
    </row>
    <row r="98" spans="1:5" ht="123.75" customHeight="1" x14ac:dyDescent="0.25">
      <c r="A98" s="14" t="s">
        <v>117</v>
      </c>
      <c r="B98" s="1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Universität Bamberg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Boosz</dc:creator>
  <cp:lastModifiedBy>Sebastian Boosz</cp:lastModifiedBy>
  <dcterms:created xsi:type="dcterms:W3CDTF">2016-07-01T11:25:52Z</dcterms:created>
  <dcterms:modified xsi:type="dcterms:W3CDTF">2016-07-11T09:22:32Z</dcterms:modified>
</cp:coreProperties>
</file>