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bamberg.sharepoint.com/sites/BesteTutorenderWelt/Freigegebene Dokumente/General/Unterlagen aus dem WS 2021 2022/"/>
    </mc:Choice>
  </mc:AlternateContent>
  <xr:revisionPtr revIDLastSave="958" documentId="13_ncr:1_{5843965C-22EB-4DE7-9209-2F17FD61AB61}" xr6:coauthVersionLast="47" xr6:coauthVersionMax="47" xr10:uidLastSave="{CBB5CF85-9C47-4D50-897A-421D20029A64}"/>
  <bookViews>
    <workbookView xWindow="-110" yWindow="-110" windowWidth="19420" windowHeight="10420" xr2:uid="{B0263E12-599B-4FEB-B077-A404A3570EC0}"/>
  </bookViews>
  <sheets>
    <sheet name="Lukas" sheetId="2" r:id="rId1"/>
    <sheet name="Tina" sheetId="3" r:id="rId2"/>
    <sheet name="Jan" sheetId="6" r:id="rId3"/>
    <sheet name="Wipäd I" sheetId="5" r:id="rId4"/>
    <sheet name="Für dich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A12" i="6"/>
  <c r="P5" i="6"/>
  <c r="O5" i="6"/>
  <c r="N5" i="6"/>
  <c r="M5" i="6"/>
  <c r="L5" i="6"/>
  <c r="K5" i="6"/>
  <c r="N5" i="5"/>
  <c r="M5" i="5"/>
  <c r="K5" i="5"/>
  <c r="A36" i="5"/>
  <c r="A30" i="5"/>
  <c r="A24" i="5"/>
  <c r="A18" i="5"/>
  <c r="A12" i="5"/>
  <c r="A6" i="5"/>
  <c r="P5" i="5"/>
  <c r="O5" i="5"/>
  <c r="L5" i="5"/>
  <c r="P6" i="6" l="1"/>
  <c r="O6" i="6"/>
  <c r="N6" i="6"/>
  <c r="M6" i="6"/>
  <c r="L6" i="6"/>
  <c r="K6" i="6"/>
  <c r="P6" i="5"/>
  <c r="N6" i="5"/>
  <c r="M6" i="5"/>
  <c r="K6" i="5"/>
  <c r="O6" i="5"/>
  <c r="L6" i="5"/>
  <c r="P5" i="3"/>
  <c r="O5" i="3"/>
  <c r="N5" i="3"/>
  <c r="M5" i="3"/>
  <c r="L5" i="3"/>
  <c r="K5" i="3"/>
  <c r="M5" i="4" l="1"/>
  <c r="O5" i="4"/>
  <c r="P5" i="4"/>
  <c r="N5" i="4"/>
  <c r="L5" i="4"/>
  <c r="K5" i="4"/>
  <c r="A6" i="4"/>
  <c r="A31" i="4"/>
  <c r="A26" i="4"/>
  <c r="A21" i="4"/>
  <c r="A16" i="4"/>
  <c r="A11" i="4"/>
  <c r="C11" i="2"/>
  <c r="L5" i="2" s="1"/>
  <c r="N5" i="2"/>
  <c r="K5" i="2"/>
  <c r="P5" i="2"/>
  <c r="L6" i="2" l="1"/>
  <c r="M6" i="4"/>
  <c r="N6" i="4"/>
  <c r="K6" i="4"/>
  <c r="O6" i="4"/>
  <c r="L6" i="4"/>
  <c r="P6" i="4"/>
  <c r="P6" i="3"/>
  <c r="O6" i="3"/>
  <c r="M6" i="3"/>
  <c r="N6" i="3"/>
  <c r="K6" i="3"/>
  <c r="L6" i="3"/>
  <c r="M5" i="2"/>
  <c r="O5" i="2"/>
  <c r="O6" i="2" l="1"/>
  <c r="M6" i="2"/>
  <c r="N6" i="2"/>
  <c r="P6" i="2"/>
  <c r="K6" i="2"/>
</calcChain>
</file>

<file path=xl/sharedStrings.xml><?xml version="1.0" encoding="utf-8"?>
<sst xmlns="http://schemas.openxmlformats.org/spreadsheetml/2006/main" count="356" uniqueCount="98">
  <si>
    <t>Notenrechner nach Semestern:</t>
  </si>
  <si>
    <t>1. Semester</t>
  </si>
  <si>
    <t>WS</t>
  </si>
  <si>
    <t>Buchführung</t>
  </si>
  <si>
    <t>Steuern</t>
  </si>
  <si>
    <t>Mikro</t>
  </si>
  <si>
    <t>Controlling</t>
  </si>
  <si>
    <t>Perso</t>
  </si>
  <si>
    <t>2. Semester</t>
  </si>
  <si>
    <t>3. Semester</t>
  </si>
  <si>
    <t>4. Semester</t>
  </si>
  <si>
    <t>5. Semester</t>
  </si>
  <si>
    <t>6. Semester</t>
  </si>
  <si>
    <t>7. Semester</t>
  </si>
  <si>
    <t>Klausur</t>
  </si>
  <si>
    <t>Lukas</t>
  </si>
  <si>
    <t>kumuliert</t>
  </si>
  <si>
    <t>SS</t>
  </si>
  <si>
    <t>WiMathe I + II</t>
  </si>
  <si>
    <t>Privatrecht</t>
  </si>
  <si>
    <t>HGB</t>
  </si>
  <si>
    <t>Inno</t>
  </si>
  <si>
    <t>PLM</t>
  </si>
  <si>
    <t>SPÜ-V</t>
  </si>
  <si>
    <t>Makro</t>
  </si>
  <si>
    <t>GLA</t>
  </si>
  <si>
    <t>HGR</t>
  </si>
  <si>
    <t>EFI</t>
  </si>
  <si>
    <t>Präsentation</t>
  </si>
  <si>
    <t>Bestanden</t>
  </si>
  <si>
    <t>SPÜ-N</t>
  </si>
  <si>
    <t>GBB</t>
  </si>
  <si>
    <t>DBS</t>
  </si>
  <si>
    <t>EBAS</t>
  </si>
  <si>
    <t>Statistik I</t>
  </si>
  <si>
    <t>Banking</t>
  </si>
  <si>
    <t>Präsi/SL</t>
  </si>
  <si>
    <t>15 Punkte</t>
  </si>
  <si>
    <t>13,5 Punkte</t>
  </si>
  <si>
    <t>Praktikum</t>
  </si>
  <si>
    <t>Statistik II</t>
  </si>
  <si>
    <t>Ebiz</t>
  </si>
  <si>
    <t>Mobis</t>
  </si>
  <si>
    <t>MLU</t>
  </si>
  <si>
    <t>14 Punkte</t>
  </si>
  <si>
    <t>Orga</t>
  </si>
  <si>
    <t>WIM</t>
  </si>
  <si>
    <t>EiRBS</t>
  </si>
  <si>
    <t>AEVO</t>
  </si>
  <si>
    <t>Bachelorarbeit</t>
  </si>
  <si>
    <t>abgegeben</t>
  </si>
  <si>
    <t>auf Schein</t>
  </si>
  <si>
    <t>(Zählt nicht zur Note im Bachelor)</t>
  </si>
  <si>
    <t>Hausarbeit</t>
  </si>
  <si>
    <t>SL</t>
  </si>
  <si>
    <t>Studienleistung (Punkte von 0 bis 15 meist erreichbar)</t>
  </si>
  <si>
    <t>WiMa I + II</t>
  </si>
  <si>
    <t>Präsi</t>
  </si>
  <si>
    <t>Tina</t>
  </si>
  <si>
    <t>ECTS</t>
  </si>
  <si>
    <t>Privattrecht</t>
  </si>
  <si>
    <t>bestanden</t>
  </si>
  <si>
    <t>Allg. Soz. II</t>
  </si>
  <si>
    <t>Pol. Theorie</t>
  </si>
  <si>
    <t>Allg. Soz. I</t>
  </si>
  <si>
    <t>Empirie I</t>
  </si>
  <si>
    <t>Vergl. Powi</t>
  </si>
  <si>
    <t>Spieltheorie</t>
  </si>
  <si>
    <t>Ökonometrie</t>
  </si>
  <si>
    <t>krank</t>
  </si>
  <si>
    <t>SpÜ-V</t>
  </si>
  <si>
    <t>PFA</t>
  </si>
  <si>
    <t>Empirie II</t>
  </si>
  <si>
    <t>SpÜ-N</t>
  </si>
  <si>
    <t>WiMa I+II</t>
  </si>
  <si>
    <t>Jan</t>
  </si>
  <si>
    <t>vergl. PoWi</t>
  </si>
  <si>
    <t>PS vergl. PoWi</t>
  </si>
  <si>
    <t>SozStruk I</t>
  </si>
  <si>
    <t>Prüfung SS21</t>
  </si>
  <si>
    <t>PS Pol. Theorie</t>
  </si>
  <si>
    <t>S Pol. Theorie</t>
  </si>
  <si>
    <t>SozStruk II</t>
  </si>
  <si>
    <t>steht noch aus</t>
  </si>
  <si>
    <t>WiMa I</t>
  </si>
  <si>
    <t>KEEC</t>
  </si>
  <si>
    <t>WiMa II</t>
  </si>
  <si>
    <t>Kathrin</t>
  </si>
  <si>
    <t>Business E I</t>
  </si>
  <si>
    <t>Business E III</t>
  </si>
  <si>
    <t>Mikro II</t>
  </si>
  <si>
    <t>Human Res D</t>
  </si>
  <si>
    <t>Marketing</t>
  </si>
  <si>
    <t>Business E II</t>
  </si>
  <si>
    <t>Business E IV</t>
  </si>
  <si>
    <t>BA-Arbeit</t>
  </si>
  <si>
    <t>Mein Name</t>
  </si>
  <si>
    <t>UFI/EFI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</si>
</sst>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4" fillId="0" borderId="0" xfId="0" applyFont="1"/>
    <xf numFmtId="2" fontId="4" fillId="0" borderId="0" xfId="0" applyNumberFormat="1" applyFont="1"/>
    <xf numFmtId="0" fontId="0" fillId="0" borderId="3" xfId="0" applyBorder="1"/>
    <xf numFmtId="0" fontId="0" fillId="0" borderId="2" xfId="0" applyBorder="1"/>
    <xf numFmtId="0" fontId="5" fillId="0" borderId="2" xfId="0" applyFont="1" applyBorder="1"/>
    <xf numFmtId="2" fontId="0" fillId="0" borderId="0" xfId="0" applyNumberFormat="1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2" borderId="0" xfId="0" applyFill="1"/>
    <xf numFmtId="0" fontId="0" fillId="3" borderId="0" xfId="0" applyFill="1"/>
    <xf numFmtId="164" fontId="1" fillId="3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4" xfId="0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4" borderId="0" xfId="0" applyFill="1"/>
    <xf numFmtId="164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/>
    <xf numFmtId="0" fontId="0" fillId="0" borderId="1" xfId="0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123824</xdr:rowOff>
    </xdr:from>
    <xdr:to>
      <xdr:col>10</xdr:col>
      <xdr:colOff>228600</xdr:colOff>
      <xdr:row>12</xdr:row>
      <xdr:rowOff>38099</xdr:rowOff>
    </xdr:to>
    <xdr:sp macro="" textlink="">
      <xdr:nvSpPr>
        <xdr:cNvPr id="2" name="Zierrahmen 1">
          <a:extLst>
            <a:ext uri="{FF2B5EF4-FFF2-40B4-BE49-F238E27FC236}">
              <a16:creationId xmlns:a16="http://schemas.microsoft.com/office/drawing/2014/main" id="{A3DFF1DC-0A25-4C00-97A8-A19904E2E1DE}"/>
            </a:ext>
          </a:extLst>
        </xdr:cNvPr>
        <xdr:cNvSpPr/>
      </xdr:nvSpPr>
      <xdr:spPr>
        <a:xfrm>
          <a:off x="6267450" y="1714499"/>
          <a:ext cx="1743075" cy="676275"/>
        </a:xfrm>
        <a:prstGeom prst="plaqu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/>
            <a:t>Die Noten sind nur beispielhaft</a:t>
          </a:r>
          <a:r>
            <a:rPr lang="en-US" baseline="0"/>
            <a:t> zur Veranschaulichung!</a:t>
          </a: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19050</xdr:rowOff>
    </xdr:from>
    <xdr:to>
      <xdr:col>10</xdr:col>
      <xdr:colOff>228600</xdr:colOff>
      <xdr:row>12</xdr:row>
      <xdr:rowOff>123825</xdr:rowOff>
    </xdr:to>
    <xdr:sp macro="" textlink="">
      <xdr:nvSpPr>
        <xdr:cNvPr id="2" name="Zierrahmen 1">
          <a:extLst>
            <a:ext uri="{FF2B5EF4-FFF2-40B4-BE49-F238E27FC236}">
              <a16:creationId xmlns:a16="http://schemas.microsoft.com/office/drawing/2014/main" id="{7974D912-E65A-4E74-875E-E36A815525C5}"/>
            </a:ext>
          </a:extLst>
        </xdr:cNvPr>
        <xdr:cNvSpPr/>
      </xdr:nvSpPr>
      <xdr:spPr>
        <a:xfrm>
          <a:off x="5857875" y="1800225"/>
          <a:ext cx="1743075" cy="676275"/>
        </a:xfrm>
        <a:prstGeom prst="plaqu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/>
            <a:t>Die Noten sind nur beispielhaft</a:t>
          </a:r>
          <a:r>
            <a:rPr lang="en-US" baseline="0"/>
            <a:t> zur Veranschaulichung!</a:t>
          </a:r>
          <a:endParaRPr lang="en-US"/>
        </a:p>
      </xdr:txBody>
    </xdr:sp>
    <xdr:clientData/>
  </xdr:twoCellAnchor>
  <xdr:twoCellAnchor>
    <xdr:from>
      <xdr:col>8</xdr:col>
      <xdr:colOff>9525</xdr:colOff>
      <xdr:row>13</xdr:row>
      <xdr:rowOff>9525</xdr:rowOff>
    </xdr:from>
    <xdr:to>
      <xdr:col>10</xdr:col>
      <xdr:colOff>228600</xdr:colOff>
      <xdr:row>18</xdr:row>
      <xdr:rowOff>28575</xdr:rowOff>
    </xdr:to>
    <xdr:sp macro="" textlink="">
      <xdr:nvSpPr>
        <xdr:cNvPr id="3" name="Zierrahmen 2">
          <a:extLst>
            <a:ext uri="{FF2B5EF4-FFF2-40B4-BE49-F238E27FC236}">
              <a16:creationId xmlns:a16="http://schemas.microsoft.com/office/drawing/2014/main" id="{A4BA94FB-0C28-4754-8166-A1EF503168BD}"/>
            </a:ext>
          </a:extLst>
        </xdr:cNvPr>
        <xdr:cNvSpPr/>
      </xdr:nvSpPr>
      <xdr:spPr>
        <a:xfrm>
          <a:off x="5857875" y="2552700"/>
          <a:ext cx="1743075" cy="981075"/>
        </a:xfrm>
        <a:prstGeom prst="plaqu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/>
            <a:t>Hier müssen die Einzelnoten</a:t>
          </a:r>
          <a:r>
            <a:rPr lang="en-US" baseline="0"/>
            <a:t> mit den ECTS gewichtet werden, da nicht alle Module 6 ECTS haben.</a:t>
          </a:r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10</xdr:col>
      <xdr:colOff>219075</xdr:colOff>
      <xdr:row>12</xdr:row>
      <xdr:rowOff>76200</xdr:rowOff>
    </xdr:to>
    <xdr:sp macro="" textlink="">
      <xdr:nvSpPr>
        <xdr:cNvPr id="2" name="Zierrahmen 1">
          <a:extLst>
            <a:ext uri="{FF2B5EF4-FFF2-40B4-BE49-F238E27FC236}">
              <a16:creationId xmlns:a16="http://schemas.microsoft.com/office/drawing/2014/main" id="{70C573AE-4023-4C37-944C-587E2E7E7A0A}"/>
            </a:ext>
          </a:extLst>
        </xdr:cNvPr>
        <xdr:cNvSpPr/>
      </xdr:nvSpPr>
      <xdr:spPr>
        <a:xfrm>
          <a:off x="6334125" y="1762125"/>
          <a:ext cx="1743075" cy="647700"/>
        </a:xfrm>
        <a:prstGeom prst="plaqu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/>
            <a:t>Die Noten sind nur beispielhaft</a:t>
          </a:r>
          <a:r>
            <a:rPr lang="en-US" baseline="0"/>
            <a:t> zur Veranschaulichung!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11</xdr:col>
      <xdr:colOff>219075</xdr:colOff>
      <xdr:row>11</xdr:row>
      <xdr:rowOff>95250</xdr:rowOff>
    </xdr:to>
    <xdr:sp macro="" textlink="">
      <xdr:nvSpPr>
        <xdr:cNvPr id="2" name="Zierrahmen 1">
          <a:extLst>
            <a:ext uri="{FF2B5EF4-FFF2-40B4-BE49-F238E27FC236}">
              <a16:creationId xmlns:a16="http://schemas.microsoft.com/office/drawing/2014/main" id="{9ED9151E-1A7B-45E4-B007-812F4430B53A}"/>
            </a:ext>
          </a:extLst>
        </xdr:cNvPr>
        <xdr:cNvSpPr/>
      </xdr:nvSpPr>
      <xdr:spPr>
        <a:xfrm>
          <a:off x="6610350" y="1581150"/>
          <a:ext cx="1743075" cy="676275"/>
        </a:xfrm>
        <a:prstGeom prst="plaqu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/>
            <a:t>Die Noten sind nur beispielhaft</a:t>
          </a:r>
          <a:r>
            <a:rPr lang="en-US" baseline="0"/>
            <a:t> zur Veranschaulichung!</a:t>
          </a:r>
          <a:endParaRPr lang="en-US"/>
        </a:p>
      </xdr:txBody>
    </xdr:sp>
    <xdr:clientData/>
  </xdr:twoCellAnchor>
  <xdr:twoCellAnchor>
    <xdr:from>
      <xdr:col>9</xdr:col>
      <xdr:colOff>0</xdr:colOff>
      <xdr:row>11</xdr:row>
      <xdr:rowOff>161925</xdr:rowOff>
    </xdr:from>
    <xdr:to>
      <xdr:col>11</xdr:col>
      <xdr:colOff>219075</xdr:colOff>
      <xdr:row>16</xdr:row>
      <xdr:rowOff>180975</xdr:rowOff>
    </xdr:to>
    <xdr:sp macro="" textlink="">
      <xdr:nvSpPr>
        <xdr:cNvPr id="3" name="Zierrahmen 2">
          <a:extLst>
            <a:ext uri="{FF2B5EF4-FFF2-40B4-BE49-F238E27FC236}">
              <a16:creationId xmlns:a16="http://schemas.microsoft.com/office/drawing/2014/main" id="{8C140917-DF3A-4364-A29D-0831916E0837}"/>
            </a:ext>
          </a:extLst>
        </xdr:cNvPr>
        <xdr:cNvSpPr/>
      </xdr:nvSpPr>
      <xdr:spPr>
        <a:xfrm>
          <a:off x="6610350" y="2324100"/>
          <a:ext cx="1743075" cy="981075"/>
        </a:xfrm>
        <a:prstGeom prst="plaqu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/>
            <a:t>Hier müssen die Einzelnoten</a:t>
          </a:r>
          <a:r>
            <a:rPr lang="en-US" baseline="0"/>
            <a:t> mit den ECTS gewichtet werden, da nicht alle Module 6 ECTS haben.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59B9-05C8-494F-97F9-1C0EB18FD5DF}">
  <dimension ref="A1:Q40"/>
  <sheetViews>
    <sheetView tabSelected="1" zoomScale="160" zoomScaleNormal="160" workbookViewId="0">
      <selection activeCell="D13" sqref="D13"/>
    </sheetView>
  </sheetViews>
  <sheetFormatPr baseColWidth="10" defaultColWidth="11.453125" defaultRowHeight="14.5" x14ac:dyDescent="0.35"/>
  <cols>
    <col min="2" max="2" width="12.1796875" customWidth="1"/>
    <col min="3" max="3" width="13.1796875" bestFit="1" customWidth="1"/>
  </cols>
  <sheetData>
    <row r="1" spans="1:17" ht="18.5" x14ac:dyDescent="0.45">
      <c r="A1" s="1" t="s">
        <v>0</v>
      </c>
      <c r="J1" s="6"/>
      <c r="K1" s="6"/>
    </row>
    <row r="3" spans="1:17" ht="15" thickBot="1" x14ac:dyDescent="0.4">
      <c r="A3" s="7" t="s">
        <v>1</v>
      </c>
      <c r="B3" s="7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J3" s="10"/>
      <c r="K3" s="7" t="s">
        <v>1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13</v>
      </c>
    </row>
    <row r="4" spans="1:17" x14ac:dyDescent="0.35">
      <c r="A4" s="5"/>
      <c r="C4" s="4"/>
      <c r="D4" s="4"/>
      <c r="E4" s="4"/>
      <c r="F4" s="4"/>
      <c r="G4" s="4"/>
      <c r="H4" s="5"/>
      <c r="J4" s="11"/>
      <c r="K4" s="2"/>
      <c r="L4" s="2"/>
      <c r="M4" s="2"/>
      <c r="N4" s="2"/>
      <c r="O4" s="2"/>
      <c r="P4" s="2"/>
    </row>
    <row r="5" spans="1:17" x14ac:dyDescent="0.35">
      <c r="A5" s="5" t="s">
        <v>14</v>
      </c>
      <c r="C5" s="4">
        <v>1.3</v>
      </c>
      <c r="D5" s="4">
        <v>2</v>
      </c>
      <c r="E5" s="4">
        <v>3</v>
      </c>
      <c r="F5" s="4">
        <v>1</v>
      </c>
      <c r="G5" s="4">
        <v>2</v>
      </c>
      <c r="H5" s="5"/>
      <c r="J5" s="11" t="s">
        <v>15</v>
      </c>
      <c r="K5" s="3">
        <f>SUM(C6:H6)/5</f>
        <v>1.86</v>
      </c>
      <c r="L5" s="3">
        <f>SUM(C11:G11)/5</f>
        <v>1.94</v>
      </c>
      <c r="M5" s="3">
        <f>SUM(C16:G16)/COUNT(C16:G16)</f>
        <v>2.16</v>
      </c>
      <c r="N5" s="3">
        <f>SUM(C21:H21)/COUNT(C21:H21)</f>
        <v>1.5833333333333333</v>
      </c>
      <c r="O5" s="3">
        <f>SUM(C26:G26)/COUNT(C26:G26)</f>
        <v>1.5249999999999999</v>
      </c>
      <c r="P5" s="3">
        <f>SUM(C31:G31)/COUNT(C31:G31)</f>
        <v>2.5333333333333332</v>
      </c>
      <c r="Q5" s="3"/>
    </row>
    <row r="6" spans="1:17" x14ac:dyDescent="0.35">
      <c r="A6" s="5" t="s">
        <v>15</v>
      </c>
      <c r="C6" s="4">
        <v>1.3</v>
      </c>
      <c r="D6" s="4">
        <v>2</v>
      </c>
      <c r="E6" s="4">
        <v>3</v>
      </c>
      <c r="F6" s="4">
        <v>1</v>
      </c>
      <c r="G6" s="4">
        <v>2</v>
      </c>
      <c r="H6" s="5"/>
      <c r="J6" s="12" t="s">
        <v>16</v>
      </c>
      <c r="K6" s="9">
        <f>K5</f>
        <v>1.86</v>
      </c>
      <c r="L6" s="9">
        <f>SUM(K5:L5)/2</f>
        <v>1.9</v>
      </c>
      <c r="M6" s="9">
        <f>SUM(K5:M5)/3</f>
        <v>1.9866666666666666</v>
      </c>
      <c r="N6" s="13">
        <f>SUM(K5:N5)/4</f>
        <v>1.8858333333333333</v>
      </c>
      <c r="O6" s="13">
        <f>SUM(K5:O5)/5</f>
        <v>1.8136666666666668</v>
      </c>
      <c r="P6" s="13">
        <f>SUM(K5:P5)/6</f>
        <v>1.9336111111111112</v>
      </c>
      <c r="Q6" s="13"/>
    </row>
    <row r="7" spans="1:17" x14ac:dyDescent="0.35">
      <c r="H7" s="5"/>
      <c r="O7" s="9"/>
      <c r="P7" s="9"/>
    </row>
    <row r="8" spans="1:17" ht="15" thickBot="1" x14ac:dyDescent="0.4">
      <c r="A8" s="7" t="s">
        <v>8</v>
      </c>
      <c r="B8" s="7" t="s">
        <v>17</v>
      </c>
      <c r="C8" s="36" t="s">
        <v>18</v>
      </c>
      <c r="D8" s="36" t="s">
        <v>19</v>
      </c>
      <c r="E8" s="36" t="s">
        <v>20</v>
      </c>
      <c r="F8" s="36" t="s">
        <v>21</v>
      </c>
      <c r="G8" s="36" t="s">
        <v>22</v>
      </c>
      <c r="H8" s="5"/>
      <c r="J8" s="16"/>
      <c r="K8" s="3"/>
      <c r="L8" s="3"/>
      <c r="M8" s="3"/>
      <c r="N8" s="2"/>
      <c r="O8" s="3"/>
      <c r="P8" s="3"/>
    </row>
    <row r="9" spans="1:17" x14ac:dyDescent="0.35">
      <c r="A9" s="5" t="s">
        <v>14</v>
      </c>
      <c r="C9" s="4">
        <v>1</v>
      </c>
      <c r="D9" s="4"/>
      <c r="E9" s="4"/>
      <c r="F9" s="4"/>
      <c r="G9" s="4"/>
      <c r="H9" s="5"/>
      <c r="J9" s="17"/>
      <c r="K9" s="9"/>
      <c r="L9" s="8"/>
      <c r="M9" s="8"/>
      <c r="N9" s="8"/>
      <c r="O9" s="2"/>
      <c r="P9" s="2"/>
    </row>
    <row r="10" spans="1:17" x14ac:dyDescent="0.35">
      <c r="A10" s="5" t="s">
        <v>14</v>
      </c>
      <c r="C10" s="4">
        <v>3</v>
      </c>
      <c r="D10" s="4">
        <v>1</v>
      </c>
      <c r="E10" s="4">
        <v>1</v>
      </c>
      <c r="F10" s="4">
        <v>2.7</v>
      </c>
      <c r="G10" s="4">
        <v>3</v>
      </c>
      <c r="H10" s="5"/>
      <c r="O10" s="2"/>
      <c r="P10" s="2"/>
    </row>
    <row r="11" spans="1:17" x14ac:dyDescent="0.35">
      <c r="A11" s="5" t="s">
        <v>15</v>
      </c>
      <c r="C11" s="4">
        <f>(C9+C10)/2</f>
        <v>2</v>
      </c>
      <c r="D11" s="4">
        <v>1</v>
      </c>
      <c r="E11" s="4">
        <v>1</v>
      </c>
      <c r="F11" s="4">
        <v>2.7</v>
      </c>
      <c r="G11" s="4">
        <v>3</v>
      </c>
      <c r="H11" s="5"/>
    </row>
    <row r="12" spans="1:17" x14ac:dyDescent="0.35">
      <c r="H12" s="5"/>
    </row>
    <row r="13" spans="1:17" ht="15" thickBot="1" x14ac:dyDescent="0.4">
      <c r="A13" s="7" t="s">
        <v>9</v>
      </c>
      <c r="B13" s="7" t="s">
        <v>2</v>
      </c>
      <c r="C13" s="36" t="s">
        <v>23</v>
      </c>
      <c r="D13" s="36" t="s">
        <v>24</v>
      </c>
      <c r="E13" s="36" t="s">
        <v>25</v>
      </c>
      <c r="F13" s="36" t="s">
        <v>26</v>
      </c>
      <c r="G13" s="36" t="s">
        <v>27</v>
      </c>
      <c r="H13" s="5"/>
    </row>
    <row r="14" spans="1:17" x14ac:dyDescent="0.35">
      <c r="A14" s="5" t="s">
        <v>28</v>
      </c>
      <c r="C14" s="4" t="s">
        <v>29</v>
      </c>
      <c r="D14" s="4"/>
      <c r="E14" s="4">
        <v>2</v>
      </c>
      <c r="F14" s="4"/>
      <c r="G14" s="4" t="s">
        <v>29</v>
      </c>
      <c r="H14" s="5"/>
    </row>
    <row r="15" spans="1:17" x14ac:dyDescent="0.35">
      <c r="A15" s="5" t="s">
        <v>14</v>
      </c>
      <c r="C15" s="20">
        <v>2</v>
      </c>
      <c r="D15" s="4">
        <v>3.3</v>
      </c>
      <c r="E15" s="4">
        <v>3</v>
      </c>
      <c r="F15" s="4">
        <v>2</v>
      </c>
      <c r="G15" s="20">
        <v>1</v>
      </c>
      <c r="H15" s="5"/>
      <c r="J15" s="3"/>
      <c r="K15" s="3"/>
    </row>
    <row r="16" spans="1:17" x14ac:dyDescent="0.35">
      <c r="A16" s="5" t="s">
        <v>15</v>
      </c>
      <c r="C16" s="4">
        <v>2</v>
      </c>
      <c r="D16" s="4">
        <v>3.3</v>
      </c>
      <c r="E16" s="4">
        <v>2.5</v>
      </c>
      <c r="F16" s="4">
        <v>2</v>
      </c>
      <c r="G16" s="4">
        <v>1</v>
      </c>
      <c r="H16" s="5"/>
      <c r="J16" s="3"/>
      <c r="K16" s="3"/>
    </row>
    <row r="18" spans="1:8" ht="15" thickBot="1" x14ac:dyDescent="0.4">
      <c r="A18" s="7" t="s">
        <v>10</v>
      </c>
      <c r="B18" s="7" t="s">
        <v>17</v>
      </c>
      <c r="C18" s="36" t="s">
        <v>30</v>
      </c>
      <c r="D18" s="36" t="s">
        <v>31</v>
      </c>
      <c r="E18" s="36" t="s">
        <v>32</v>
      </c>
      <c r="F18" s="36" t="s">
        <v>33</v>
      </c>
      <c r="G18" s="36" t="s">
        <v>34</v>
      </c>
      <c r="H18" s="36" t="s">
        <v>35</v>
      </c>
    </row>
    <row r="19" spans="1:8" x14ac:dyDescent="0.35">
      <c r="A19" s="5" t="s">
        <v>36</v>
      </c>
      <c r="C19" s="4">
        <v>2</v>
      </c>
      <c r="D19" s="4">
        <v>1</v>
      </c>
      <c r="E19" s="4" t="s">
        <v>37</v>
      </c>
      <c r="F19" s="4" t="s">
        <v>38</v>
      </c>
      <c r="G19" s="4"/>
    </row>
    <row r="20" spans="1:8" x14ac:dyDescent="0.35">
      <c r="A20" s="5" t="s">
        <v>14</v>
      </c>
      <c r="C20" s="20">
        <v>2</v>
      </c>
      <c r="D20" s="4">
        <v>2</v>
      </c>
      <c r="E20" s="4">
        <v>2.2999999999999998</v>
      </c>
      <c r="F20" s="4">
        <v>1</v>
      </c>
      <c r="G20" s="4">
        <v>1.7</v>
      </c>
      <c r="H20" s="4">
        <v>1</v>
      </c>
    </row>
    <row r="21" spans="1:8" x14ac:dyDescent="0.35">
      <c r="A21" s="5" t="s">
        <v>15</v>
      </c>
      <c r="C21" s="4">
        <v>2</v>
      </c>
      <c r="D21" s="4">
        <v>1.5</v>
      </c>
      <c r="E21" s="4">
        <v>2.2999999999999998</v>
      </c>
      <c r="F21" s="4">
        <v>1</v>
      </c>
      <c r="G21" s="4">
        <v>1.7</v>
      </c>
      <c r="H21" s="4">
        <v>1</v>
      </c>
    </row>
    <row r="23" spans="1:8" ht="15" thickBot="1" x14ac:dyDescent="0.4">
      <c r="A23" s="7" t="s">
        <v>11</v>
      </c>
      <c r="B23" s="7" t="s">
        <v>2</v>
      </c>
      <c r="C23" s="36" t="s">
        <v>39</v>
      </c>
      <c r="D23" s="36" t="s">
        <v>40</v>
      </c>
      <c r="E23" s="36" t="s">
        <v>41</v>
      </c>
      <c r="F23" s="36" t="s">
        <v>42</v>
      </c>
      <c r="G23" s="36" t="s">
        <v>43</v>
      </c>
    </row>
    <row r="24" spans="1:8" x14ac:dyDescent="0.35">
      <c r="A24" s="5" t="s">
        <v>36</v>
      </c>
      <c r="C24" s="4"/>
      <c r="D24" s="4"/>
      <c r="E24" s="4" t="s">
        <v>44</v>
      </c>
      <c r="F24" s="4" t="s">
        <v>44</v>
      </c>
      <c r="G24" s="4">
        <v>2</v>
      </c>
    </row>
    <row r="25" spans="1:8" x14ac:dyDescent="0.35">
      <c r="A25" s="5" t="s">
        <v>14</v>
      </c>
      <c r="C25" s="4"/>
      <c r="D25" s="4">
        <v>2.2999999999999998</v>
      </c>
      <c r="E25" s="4">
        <v>1</v>
      </c>
      <c r="F25" s="4">
        <v>1.3</v>
      </c>
      <c r="G25" s="20">
        <v>1</v>
      </c>
    </row>
    <row r="26" spans="1:8" x14ac:dyDescent="0.35">
      <c r="A26" s="5" t="s">
        <v>15</v>
      </c>
      <c r="C26" s="4" t="s">
        <v>29</v>
      </c>
      <c r="D26" s="4">
        <v>2.2999999999999998</v>
      </c>
      <c r="E26" s="4">
        <v>1</v>
      </c>
      <c r="F26" s="4">
        <v>1.3</v>
      </c>
      <c r="G26" s="4">
        <v>1.5</v>
      </c>
    </row>
    <row r="28" spans="1:8" ht="15" thickBot="1" x14ac:dyDescent="0.4">
      <c r="A28" s="7" t="s">
        <v>12</v>
      </c>
      <c r="B28" s="7" t="s">
        <v>17</v>
      </c>
      <c r="C28" s="36" t="s">
        <v>45</v>
      </c>
      <c r="D28" s="36" t="s">
        <v>46</v>
      </c>
      <c r="E28" s="21" t="s">
        <v>47</v>
      </c>
      <c r="F28" s="21" t="s">
        <v>48</v>
      </c>
      <c r="G28" s="15"/>
    </row>
    <row r="29" spans="1:8" x14ac:dyDescent="0.35">
      <c r="A29" s="5" t="s">
        <v>36</v>
      </c>
      <c r="C29" s="4"/>
      <c r="D29" s="4" t="s">
        <v>44</v>
      </c>
      <c r="E29" s="22"/>
      <c r="F29" s="22"/>
      <c r="G29" s="4"/>
    </row>
    <row r="30" spans="1:8" x14ac:dyDescent="0.35">
      <c r="A30" s="5" t="s">
        <v>14</v>
      </c>
      <c r="C30" s="4">
        <v>2</v>
      </c>
      <c r="D30" s="4">
        <v>2.2999999999999998</v>
      </c>
      <c r="E30" s="22">
        <v>3.3</v>
      </c>
      <c r="F30" s="18" t="s">
        <v>29</v>
      </c>
      <c r="G30" s="4"/>
    </row>
    <row r="31" spans="1:8" x14ac:dyDescent="0.35">
      <c r="A31" s="5" t="s">
        <v>15</v>
      </c>
      <c r="C31" s="4">
        <v>2</v>
      </c>
      <c r="D31" s="4">
        <v>2.2999999999999998</v>
      </c>
      <c r="E31" s="22">
        <v>3.3</v>
      </c>
      <c r="F31" s="18"/>
    </row>
    <row r="33" spans="1:7" ht="15" thickBot="1" x14ac:dyDescent="0.4">
      <c r="A33" s="7" t="s">
        <v>13</v>
      </c>
      <c r="B33" s="7" t="s">
        <v>2</v>
      </c>
      <c r="C33" s="38" t="s">
        <v>49</v>
      </c>
      <c r="D33" s="38"/>
      <c r="E33" s="15"/>
      <c r="F33" s="15"/>
      <c r="G33" s="15"/>
    </row>
    <row r="34" spans="1:7" x14ac:dyDescent="0.35">
      <c r="A34" s="5" t="s">
        <v>36</v>
      </c>
      <c r="C34" s="4"/>
      <c r="D34" s="4"/>
      <c r="E34" s="4"/>
      <c r="F34" s="4"/>
      <c r="G34" s="4"/>
    </row>
    <row r="35" spans="1:7" x14ac:dyDescent="0.35">
      <c r="A35" s="5" t="s">
        <v>14</v>
      </c>
      <c r="C35" s="4" t="s">
        <v>50</v>
      </c>
      <c r="D35" s="4" t="s">
        <v>50</v>
      </c>
      <c r="E35" s="4"/>
      <c r="F35" s="4"/>
      <c r="G35" s="4"/>
    </row>
    <row r="36" spans="1:7" x14ac:dyDescent="0.35">
      <c r="A36" s="5" t="s">
        <v>15</v>
      </c>
      <c r="C36">
        <v>1.3</v>
      </c>
      <c r="D36">
        <v>1.3</v>
      </c>
      <c r="E36" s="4"/>
    </row>
    <row r="38" spans="1:7" x14ac:dyDescent="0.35">
      <c r="A38" s="18"/>
      <c r="B38" t="s">
        <v>51</v>
      </c>
      <c r="C38" t="s">
        <v>52</v>
      </c>
    </row>
    <row r="39" spans="1:7" x14ac:dyDescent="0.35">
      <c r="A39" s="19"/>
      <c r="B39" t="s">
        <v>53</v>
      </c>
    </row>
    <row r="40" spans="1:7" x14ac:dyDescent="0.35">
      <c r="A40" t="s">
        <v>54</v>
      </c>
      <c r="B40" t="s">
        <v>55</v>
      </c>
    </row>
  </sheetData>
  <mergeCells count="1">
    <mergeCell ref="C33:D33"/>
  </mergeCells>
  <phoneticPr fontId="6" type="noConversion"/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999F-1782-4B37-B816-18CE59FE953F}">
  <dimension ref="A1:Q46"/>
  <sheetViews>
    <sheetView topLeftCell="A22" zoomScale="145" zoomScaleNormal="145" workbookViewId="0">
      <selection activeCell="G21" sqref="G21:G25"/>
    </sheetView>
  </sheetViews>
  <sheetFormatPr baseColWidth="10" defaultColWidth="11.453125" defaultRowHeight="14.5" x14ac:dyDescent="0.35"/>
  <cols>
    <col min="2" max="2" width="6" customWidth="1"/>
    <col min="3" max="3" width="13.1796875" bestFit="1" customWidth="1"/>
  </cols>
  <sheetData>
    <row r="1" spans="1:17" ht="18.5" x14ac:dyDescent="0.45">
      <c r="A1" s="1" t="s">
        <v>0</v>
      </c>
      <c r="J1" s="6"/>
      <c r="K1" s="6"/>
    </row>
    <row r="3" spans="1:17" ht="15" thickBot="1" x14ac:dyDescent="0.4">
      <c r="A3" s="7" t="s">
        <v>1</v>
      </c>
      <c r="B3" s="7" t="s">
        <v>2</v>
      </c>
      <c r="C3" s="36" t="s">
        <v>3</v>
      </c>
      <c r="D3" s="36" t="s">
        <v>5</v>
      </c>
      <c r="E3" s="36" t="s">
        <v>56</v>
      </c>
      <c r="F3" s="36" t="s">
        <v>21</v>
      </c>
      <c r="G3" s="36" t="s">
        <v>7</v>
      </c>
      <c r="J3" s="10"/>
      <c r="K3" s="7" t="s">
        <v>1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13</v>
      </c>
    </row>
    <row r="4" spans="1:17" x14ac:dyDescent="0.35">
      <c r="A4" s="5" t="s">
        <v>57</v>
      </c>
      <c r="C4" s="4"/>
      <c r="D4" s="4"/>
      <c r="E4" s="4"/>
      <c r="F4" s="4"/>
      <c r="G4" s="4"/>
      <c r="H4" s="5"/>
      <c r="J4" s="11"/>
      <c r="K4" s="2"/>
      <c r="L4" s="2"/>
      <c r="M4" s="2"/>
      <c r="N4" s="2"/>
      <c r="O4" s="2"/>
      <c r="P4" s="2"/>
    </row>
    <row r="5" spans="1:17" x14ac:dyDescent="0.35">
      <c r="A5" s="5" t="s">
        <v>14</v>
      </c>
      <c r="C5" s="4">
        <v>1.7</v>
      </c>
      <c r="D5" s="4">
        <v>2</v>
      </c>
      <c r="E5" s="4">
        <v>2.7</v>
      </c>
      <c r="F5" s="4">
        <v>3</v>
      </c>
      <c r="G5" s="4">
        <v>2</v>
      </c>
      <c r="H5" s="5"/>
      <c r="J5" s="11" t="s">
        <v>58</v>
      </c>
      <c r="K5" s="3">
        <f>(C6*C7+D6*D7+E6*E7+F6*F7+G6*G7)/SUM(C7:G7)</f>
        <v>2.2800000000000002</v>
      </c>
      <c r="L5" s="3">
        <f>(C12*C13+D12*D13+E12*E13+F12*F13+G12*G13)/SUM(C13:G13)</f>
        <v>2.6599999999999997</v>
      </c>
      <c r="M5" s="3">
        <f>(C18*C19+D18*D19+E18*E19+F18*F19+G18*G19)/SUM(C19:G19)</f>
        <v>2.1800000000000002</v>
      </c>
      <c r="N5" s="3">
        <f>(C24*C25+D24*D25+E24*E25+F24*F25)/SUM(C25:F25)</f>
        <v>2.15</v>
      </c>
      <c r="O5" s="3">
        <f>(C30*C31+D30*D31+E30*E31+F30*F31+H30*H31)/SUM(C31:G31)</f>
        <v>2.4</v>
      </c>
      <c r="P5" s="3">
        <f>(C36*C37+D36*D37+E36*E37)/SUM(C37:E37)</f>
        <v>2.5750000000000002</v>
      </c>
      <c r="Q5" s="3"/>
    </row>
    <row r="6" spans="1:17" x14ac:dyDescent="0.35">
      <c r="A6" s="5" t="s">
        <v>58</v>
      </c>
      <c r="C6" s="4">
        <v>1.7</v>
      </c>
      <c r="D6" s="4">
        <v>2</v>
      </c>
      <c r="E6" s="4">
        <v>2.7</v>
      </c>
      <c r="F6" s="4">
        <v>3</v>
      </c>
      <c r="G6" s="4">
        <v>2</v>
      </c>
      <c r="H6" s="5"/>
      <c r="J6" s="12" t="s">
        <v>16</v>
      </c>
      <c r="K6" s="9">
        <f>K5</f>
        <v>2.2800000000000002</v>
      </c>
      <c r="L6" s="9">
        <f>SUM(K5:L5)/2</f>
        <v>2.4699999999999998</v>
      </c>
      <c r="M6" s="9">
        <f>SUM(K5:M5)/3</f>
        <v>2.3733333333333331</v>
      </c>
      <c r="N6" s="13">
        <f>SUM(K5:N5)/4</f>
        <v>2.3174999999999999</v>
      </c>
      <c r="O6" s="13">
        <f>SUM(K5:O5)/5</f>
        <v>2.3340000000000001</v>
      </c>
      <c r="P6" s="13">
        <f>SUM(K5:P5)/6</f>
        <v>2.374166666666667</v>
      </c>
      <c r="Q6" s="13"/>
    </row>
    <row r="7" spans="1:17" x14ac:dyDescent="0.35">
      <c r="A7" s="5" t="s">
        <v>59</v>
      </c>
      <c r="C7" s="4">
        <v>6</v>
      </c>
      <c r="D7" s="4">
        <v>6</v>
      </c>
      <c r="E7" s="4">
        <v>6</v>
      </c>
      <c r="F7" s="4">
        <v>6</v>
      </c>
      <c r="G7" s="4">
        <v>6</v>
      </c>
      <c r="H7" s="5"/>
      <c r="J7" s="17"/>
      <c r="K7" s="9"/>
      <c r="L7" s="9"/>
      <c r="M7" s="9"/>
      <c r="N7" s="13"/>
      <c r="O7" s="13"/>
      <c r="P7" s="13"/>
      <c r="Q7" s="13"/>
    </row>
    <row r="8" spans="1:17" x14ac:dyDescent="0.35">
      <c r="H8" s="5"/>
      <c r="O8" s="9"/>
      <c r="P8" s="9"/>
    </row>
    <row r="9" spans="1:17" ht="15" thickBot="1" x14ac:dyDescent="0.4">
      <c r="A9" s="7" t="s">
        <v>8</v>
      </c>
      <c r="B9" s="7" t="s">
        <v>17</v>
      </c>
      <c r="C9" s="36" t="s">
        <v>35</v>
      </c>
      <c r="D9" s="36" t="s">
        <v>34</v>
      </c>
      <c r="E9" s="36" t="s">
        <v>20</v>
      </c>
      <c r="F9" s="36" t="s">
        <v>60</v>
      </c>
      <c r="G9" s="36" t="s">
        <v>22</v>
      </c>
      <c r="H9" s="5"/>
      <c r="J9" s="16"/>
      <c r="K9" s="3"/>
      <c r="L9" s="3"/>
      <c r="M9" s="3"/>
      <c r="N9" s="2"/>
      <c r="O9" s="3"/>
      <c r="P9" s="3"/>
    </row>
    <row r="10" spans="1:17" x14ac:dyDescent="0.35">
      <c r="A10" s="5" t="s">
        <v>57</v>
      </c>
      <c r="C10" s="4"/>
      <c r="D10" s="4"/>
      <c r="E10" s="4"/>
      <c r="F10" s="4"/>
      <c r="G10" s="4"/>
      <c r="H10" s="5"/>
      <c r="J10" s="17"/>
      <c r="K10" s="9"/>
      <c r="L10" s="8"/>
      <c r="M10" s="8"/>
      <c r="N10" s="8"/>
      <c r="O10" s="2"/>
      <c r="P10" s="2"/>
    </row>
    <row r="11" spans="1:17" x14ac:dyDescent="0.35">
      <c r="A11" s="5" t="s">
        <v>14</v>
      </c>
      <c r="C11" s="4">
        <v>3.7</v>
      </c>
      <c r="D11" s="4">
        <v>3.3</v>
      </c>
      <c r="E11" s="4">
        <v>2.2999999999999998</v>
      </c>
      <c r="F11" s="4">
        <v>2.7</v>
      </c>
      <c r="G11" s="4">
        <v>1.3</v>
      </c>
      <c r="H11" s="5"/>
      <c r="O11" s="2"/>
      <c r="P11" s="2"/>
    </row>
    <row r="12" spans="1:17" x14ac:dyDescent="0.35">
      <c r="A12" s="5" t="s">
        <v>58</v>
      </c>
      <c r="C12" s="4">
        <v>3.7</v>
      </c>
      <c r="D12" s="4">
        <v>3.3</v>
      </c>
      <c r="E12" s="4">
        <v>2.2999999999999998</v>
      </c>
      <c r="F12" s="4">
        <v>2.7</v>
      </c>
      <c r="G12" s="4">
        <v>1.3</v>
      </c>
      <c r="H12" s="5"/>
    </row>
    <row r="13" spans="1:17" x14ac:dyDescent="0.35">
      <c r="A13" s="5" t="s">
        <v>59</v>
      </c>
      <c r="C13" s="4">
        <v>6</v>
      </c>
      <c r="D13" s="4">
        <v>6</v>
      </c>
      <c r="E13" s="4">
        <v>6</v>
      </c>
      <c r="F13" s="4">
        <v>6</v>
      </c>
      <c r="G13" s="4">
        <v>6</v>
      </c>
      <c r="H13" s="5"/>
      <c r="J13" s="28"/>
      <c r="K13" s="9"/>
      <c r="L13" s="9"/>
      <c r="M13" s="9"/>
      <c r="N13" s="29"/>
      <c r="O13" s="29"/>
      <c r="P13" s="29"/>
      <c r="Q13" s="29"/>
    </row>
    <row r="14" spans="1:17" x14ac:dyDescent="0.35">
      <c r="H14" s="5"/>
      <c r="O14" s="9"/>
      <c r="P14" s="9"/>
    </row>
    <row r="15" spans="1:17" ht="15" thickBot="1" x14ac:dyDescent="0.4">
      <c r="A15" s="7" t="s">
        <v>9</v>
      </c>
      <c r="B15" s="7" t="s">
        <v>2</v>
      </c>
      <c r="C15" s="36" t="s">
        <v>6</v>
      </c>
      <c r="D15" s="36" t="s">
        <v>27</v>
      </c>
      <c r="E15" s="36" t="s">
        <v>24</v>
      </c>
      <c r="F15" s="36" t="s">
        <v>4</v>
      </c>
      <c r="G15" s="36" t="s">
        <v>40</v>
      </c>
      <c r="H15" s="5"/>
    </row>
    <row r="16" spans="1:17" x14ac:dyDescent="0.35">
      <c r="A16" s="5" t="s">
        <v>57</v>
      </c>
      <c r="C16" s="4"/>
      <c r="D16" s="4" t="s">
        <v>61</v>
      </c>
      <c r="E16" s="4"/>
      <c r="F16" s="4"/>
      <c r="G16" s="4"/>
      <c r="H16" s="5"/>
    </row>
    <row r="17" spans="1:17" x14ac:dyDescent="0.35">
      <c r="A17" s="5" t="s">
        <v>14</v>
      </c>
      <c r="C17" s="24">
        <v>1</v>
      </c>
      <c r="D17" s="31">
        <v>3</v>
      </c>
      <c r="E17" s="4">
        <v>1.3</v>
      </c>
      <c r="F17" s="4">
        <v>2.2999999999999998</v>
      </c>
      <c r="G17" s="24">
        <v>3.3</v>
      </c>
      <c r="H17" s="5"/>
      <c r="J17" s="3"/>
      <c r="K17" s="3"/>
    </row>
    <row r="18" spans="1:17" x14ac:dyDescent="0.35">
      <c r="A18" s="5" t="s">
        <v>58</v>
      </c>
      <c r="C18" s="24">
        <v>1</v>
      </c>
      <c r="D18" s="4">
        <v>3</v>
      </c>
      <c r="E18" s="4">
        <v>1.3</v>
      </c>
      <c r="F18" s="4">
        <v>2.2999999999999998</v>
      </c>
      <c r="G18" s="4">
        <v>3.3</v>
      </c>
      <c r="H18" s="5"/>
      <c r="J18" s="3"/>
      <c r="K18" s="3"/>
    </row>
    <row r="19" spans="1:17" x14ac:dyDescent="0.35">
      <c r="A19" s="5" t="s">
        <v>59</v>
      </c>
      <c r="C19" s="4">
        <v>6</v>
      </c>
      <c r="D19" s="4">
        <v>6</v>
      </c>
      <c r="E19" s="4">
        <v>6</v>
      </c>
      <c r="F19" s="4">
        <v>6</v>
      </c>
      <c r="G19" s="4">
        <v>6</v>
      </c>
      <c r="H19" s="5"/>
      <c r="J19" s="28"/>
      <c r="K19" s="9"/>
      <c r="L19" s="9"/>
      <c r="M19" s="9"/>
      <c r="N19" s="29"/>
      <c r="O19" s="29"/>
      <c r="P19" s="29"/>
      <c r="Q19" s="29"/>
    </row>
    <row r="21" spans="1:17" x14ac:dyDescent="0.35">
      <c r="A21" s="7" t="s">
        <v>10</v>
      </c>
      <c r="B21" s="7" t="s">
        <v>17</v>
      </c>
      <c r="C21" s="36" t="s">
        <v>62</v>
      </c>
      <c r="D21" s="36" t="s">
        <v>31</v>
      </c>
      <c r="E21" s="36" t="s">
        <v>45</v>
      </c>
      <c r="F21" s="36" t="s">
        <v>63</v>
      </c>
      <c r="G21" s="15"/>
      <c r="H21" s="15"/>
    </row>
    <row r="22" spans="1:17" x14ac:dyDescent="0.35">
      <c r="A22" s="5" t="s">
        <v>57</v>
      </c>
      <c r="C22" s="4"/>
      <c r="D22" s="4">
        <v>2</v>
      </c>
      <c r="E22" s="4"/>
      <c r="F22" s="4"/>
      <c r="G22" s="4"/>
    </row>
    <row r="23" spans="1:17" x14ac:dyDescent="0.35">
      <c r="A23" s="5" t="s">
        <v>14</v>
      </c>
      <c r="C23" s="24">
        <v>1.3</v>
      </c>
      <c r="D23" s="4">
        <v>2.7</v>
      </c>
      <c r="E23" s="4">
        <v>2</v>
      </c>
      <c r="F23" s="4">
        <v>3</v>
      </c>
      <c r="G23" s="4"/>
      <c r="H23" s="4"/>
    </row>
    <row r="24" spans="1:17" x14ac:dyDescent="0.35">
      <c r="A24" s="5" t="s">
        <v>58</v>
      </c>
      <c r="C24" s="4">
        <v>1.3</v>
      </c>
      <c r="D24" s="4">
        <v>2.2999999999999998</v>
      </c>
      <c r="E24" s="4">
        <v>2</v>
      </c>
      <c r="F24" s="4">
        <v>3</v>
      </c>
      <c r="G24" s="4"/>
      <c r="H24" s="4"/>
    </row>
    <row r="25" spans="1:17" x14ac:dyDescent="0.35">
      <c r="A25" s="5" t="s">
        <v>59</v>
      </c>
      <c r="C25" s="4">
        <v>5</v>
      </c>
      <c r="D25" s="4">
        <v>6</v>
      </c>
      <c r="E25" s="4">
        <v>6</v>
      </c>
      <c r="F25" s="4">
        <v>5</v>
      </c>
      <c r="G25" s="4"/>
      <c r="H25" s="5"/>
      <c r="J25" s="28"/>
      <c r="K25" s="9"/>
      <c r="L25" s="9"/>
      <c r="M25" s="9"/>
      <c r="N25" s="29"/>
      <c r="O25" s="29"/>
      <c r="P25" s="29"/>
      <c r="Q25" s="29"/>
    </row>
    <row r="27" spans="1:17" x14ac:dyDescent="0.35">
      <c r="A27" s="7" t="s">
        <v>11</v>
      </c>
      <c r="B27" s="7" t="s">
        <v>2</v>
      </c>
      <c r="C27" s="36" t="s">
        <v>64</v>
      </c>
      <c r="D27" s="36" t="s">
        <v>65</v>
      </c>
      <c r="E27" s="36" t="s">
        <v>66</v>
      </c>
      <c r="F27" s="36" t="s">
        <v>67</v>
      </c>
      <c r="G27" s="36" t="s">
        <v>25</v>
      </c>
      <c r="H27" s="35" t="s">
        <v>68</v>
      </c>
    </row>
    <row r="28" spans="1:17" x14ac:dyDescent="0.35">
      <c r="A28" s="5" t="s">
        <v>57</v>
      </c>
      <c r="C28" s="4"/>
      <c r="D28" s="4"/>
      <c r="E28" s="4"/>
      <c r="F28" s="4"/>
      <c r="G28" s="4">
        <v>2.2999999999999998</v>
      </c>
      <c r="H28" s="18"/>
    </row>
    <row r="29" spans="1:17" x14ac:dyDescent="0.35">
      <c r="A29" s="5" t="s">
        <v>14</v>
      </c>
      <c r="C29" s="4">
        <v>4</v>
      </c>
      <c r="D29" s="4">
        <v>2</v>
      </c>
      <c r="E29" s="4">
        <v>1.3</v>
      </c>
      <c r="F29" s="4">
        <v>1</v>
      </c>
      <c r="G29" s="24" t="s">
        <v>69</v>
      </c>
      <c r="H29" s="22">
        <v>1.3</v>
      </c>
    </row>
    <row r="30" spans="1:17" x14ac:dyDescent="0.35">
      <c r="A30" s="5" t="s">
        <v>58</v>
      </c>
      <c r="C30" s="4">
        <v>4</v>
      </c>
      <c r="D30" s="4">
        <v>2</v>
      </c>
      <c r="E30" s="4">
        <v>1.3</v>
      </c>
      <c r="F30" s="4">
        <v>1</v>
      </c>
      <c r="G30" s="4"/>
      <c r="H30" s="22">
        <v>1.3</v>
      </c>
    </row>
    <row r="31" spans="1:17" x14ac:dyDescent="0.35">
      <c r="A31" s="5" t="s">
        <v>59</v>
      </c>
      <c r="C31" s="4">
        <v>5</v>
      </c>
      <c r="D31" s="4">
        <v>5</v>
      </c>
      <c r="E31" s="4">
        <v>5</v>
      </c>
      <c r="F31" s="4">
        <v>5</v>
      </c>
      <c r="G31" s="4"/>
      <c r="H31" s="22">
        <v>5</v>
      </c>
      <c r="J31" s="28"/>
      <c r="K31" s="9"/>
      <c r="L31" s="9"/>
      <c r="M31" s="9"/>
      <c r="N31" s="29"/>
      <c r="O31" s="29"/>
      <c r="P31" s="29"/>
      <c r="Q31" s="29"/>
    </row>
    <row r="32" spans="1:17" x14ac:dyDescent="0.35">
      <c r="E32" s="23"/>
      <c r="F32" s="23"/>
      <c r="G32" s="23"/>
    </row>
    <row r="33" spans="1:17" x14ac:dyDescent="0.35">
      <c r="A33" s="7" t="s">
        <v>12</v>
      </c>
      <c r="B33" s="7" t="s">
        <v>17</v>
      </c>
      <c r="C33" s="36" t="s">
        <v>70</v>
      </c>
      <c r="D33" s="36" t="s">
        <v>71</v>
      </c>
      <c r="E33" s="25" t="s">
        <v>72</v>
      </c>
      <c r="F33" s="14"/>
      <c r="G33" s="14"/>
    </row>
    <row r="34" spans="1:17" x14ac:dyDescent="0.35">
      <c r="A34" s="5" t="s">
        <v>57</v>
      </c>
      <c r="C34" s="4" t="s">
        <v>61</v>
      </c>
      <c r="D34" s="4"/>
      <c r="E34" s="24"/>
      <c r="F34" s="24"/>
      <c r="G34" s="24"/>
    </row>
    <row r="35" spans="1:17" x14ac:dyDescent="0.35">
      <c r="A35" s="5" t="s">
        <v>14</v>
      </c>
      <c r="C35" s="31">
        <v>2.7</v>
      </c>
      <c r="D35" s="4">
        <v>3</v>
      </c>
      <c r="E35" s="24">
        <v>2</v>
      </c>
      <c r="F35" s="23"/>
      <c r="G35" s="24"/>
    </row>
    <row r="36" spans="1:17" x14ac:dyDescent="0.35">
      <c r="A36" s="5" t="s">
        <v>58</v>
      </c>
      <c r="C36" s="4">
        <v>2.7</v>
      </c>
      <c r="D36" s="4">
        <v>3</v>
      </c>
      <c r="E36" s="24">
        <v>2</v>
      </c>
      <c r="F36" s="23"/>
      <c r="G36" s="23"/>
    </row>
    <row r="37" spans="1:17" x14ac:dyDescent="0.35">
      <c r="A37" s="5" t="s">
        <v>59</v>
      </c>
      <c r="C37" s="4">
        <v>6</v>
      </c>
      <c r="D37" s="4">
        <v>5</v>
      </c>
      <c r="E37" s="4">
        <v>5</v>
      </c>
      <c r="F37" s="4"/>
      <c r="G37" s="4"/>
      <c r="H37" s="5"/>
      <c r="J37" s="28"/>
      <c r="K37" s="9"/>
      <c r="L37" s="9"/>
      <c r="M37" s="9"/>
      <c r="N37" s="29"/>
      <c r="O37" s="29"/>
      <c r="P37" s="29"/>
      <c r="Q37" s="29"/>
    </row>
    <row r="38" spans="1:17" x14ac:dyDescent="0.35">
      <c r="E38" s="23"/>
      <c r="F38" s="23"/>
      <c r="G38" s="23"/>
    </row>
    <row r="39" spans="1:17" x14ac:dyDescent="0.35">
      <c r="A39" s="7" t="s">
        <v>13</v>
      </c>
      <c r="B39" s="7" t="s">
        <v>2</v>
      </c>
      <c r="C39" s="38" t="s">
        <v>49</v>
      </c>
      <c r="D39" s="38"/>
      <c r="E39" s="30" t="s">
        <v>25</v>
      </c>
      <c r="F39" s="30" t="s">
        <v>73</v>
      </c>
      <c r="G39" s="15"/>
    </row>
    <row r="40" spans="1:17" x14ac:dyDescent="0.35">
      <c r="A40" s="5" t="s">
        <v>57</v>
      </c>
      <c r="C40" s="4"/>
      <c r="D40" s="4"/>
      <c r="E40" s="4">
        <v>2.2999999999999998</v>
      </c>
      <c r="F40" s="4">
        <v>2</v>
      </c>
      <c r="G40" s="4"/>
    </row>
    <row r="41" spans="1:17" x14ac:dyDescent="0.35">
      <c r="A41" s="5" t="s">
        <v>14</v>
      </c>
      <c r="C41" s="4"/>
      <c r="D41" s="4"/>
      <c r="E41" s="4"/>
      <c r="F41" s="4"/>
      <c r="G41" s="4"/>
    </row>
    <row r="42" spans="1:17" x14ac:dyDescent="0.35">
      <c r="A42" s="5" t="s">
        <v>58</v>
      </c>
      <c r="E42" s="4"/>
    </row>
    <row r="43" spans="1:17" x14ac:dyDescent="0.35">
      <c r="A43" s="5" t="s">
        <v>59</v>
      </c>
      <c r="C43" s="4">
        <v>6</v>
      </c>
      <c r="D43" s="4">
        <v>6</v>
      </c>
      <c r="E43" s="4">
        <v>6</v>
      </c>
      <c r="F43" s="4">
        <v>6</v>
      </c>
      <c r="G43" s="4"/>
      <c r="H43" s="5"/>
      <c r="J43" s="28"/>
      <c r="K43" s="9"/>
      <c r="L43" s="9"/>
      <c r="M43" s="9"/>
      <c r="N43" s="29"/>
      <c r="O43" s="29"/>
      <c r="P43" s="29"/>
      <c r="Q43" s="29"/>
    </row>
    <row r="45" spans="1:17" x14ac:dyDescent="0.35">
      <c r="A45" s="32"/>
      <c r="B45" t="s">
        <v>53</v>
      </c>
    </row>
    <row r="46" spans="1:17" x14ac:dyDescent="0.35">
      <c r="A46" s="23"/>
    </row>
  </sheetData>
  <mergeCells count="1">
    <mergeCell ref="C39:D39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8355-CA5B-4B72-8607-FFB57103F8E9}">
  <dimension ref="A1:Q45"/>
  <sheetViews>
    <sheetView zoomScale="160" zoomScaleNormal="160" workbookViewId="0">
      <selection activeCell="C14" sqref="C14"/>
    </sheetView>
  </sheetViews>
  <sheetFormatPr baseColWidth="10" defaultColWidth="11.453125" defaultRowHeight="14.5" x14ac:dyDescent="0.35"/>
  <cols>
    <col min="2" max="2" width="6.453125" customWidth="1"/>
    <col min="3" max="3" width="13.1796875" bestFit="1" customWidth="1"/>
    <col min="4" max="4" width="14.26953125" bestFit="1" customWidth="1"/>
    <col min="5" max="5" width="13" bestFit="1" customWidth="1"/>
    <col min="6" max="6" width="13.81640625" bestFit="1" customWidth="1"/>
  </cols>
  <sheetData>
    <row r="1" spans="1:17" ht="18.5" x14ac:dyDescent="0.45">
      <c r="A1" s="1" t="s">
        <v>0</v>
      </c>
      <c r="J1" s="6"/>
      <c r="K1" s="6"/>
    </row>
    <row r="3" spans="1:17" x14ac:dyDescent="0.35">
      <c r="A3" s="7" t="s">
        <v>1</v>
      </c>
      <c r="B3" s="7" t="s">
        <v>2</v>
      </c>
      <c r="C3" s="36" t="s">
        <v>6</v>
      </c>
      <c r="D3" s="36" t="s">
        <v>7</v>
      </c>
      <c r="E3" s="36" t="s">
        <v>4</v>
      </c>
      <c r="F3" s="36" t="s">
        <v>74</v>
      </c>
      <c r="G3" s="36" t="s">
        <v>3</v>
      </c>
      <c r="J3" s="10"/>
      <c r="K3" s="7" t="s">
        <v>1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16"/>
    </row>
    <row r="4" spans="1:17" x14ac:dyDescent="0.35">
      <c r="A4" s="5" t="s">
        <v>36</v>
      </c>
      <c r="C4" s="4"/>
      <c r="D4" s="4"/>
      <c r="E4" s="4"/>
      <c r="F4" s="4"/>
      <c r="G4" s="4"/>
      <c r="H4" s="5"/>
      <c r="J4" s="11"/>
      <c r="K4" s="2"/>
      <c r="L4" s="2"/>
      <c r="M4" s="2"/>
      <c r="N4" s="2"/>
      <c r="O4" s="2"/>
      <c r="P4" s="2"/>
    </row>
    <row r="5" spans="1:17" x14ac:dyDescent="0.35">
      <c r="A5" s="5" t="s">
        <v>14</v>
      </c>
      <c r="C5" s="4">
        <v>2.7</v>
      </c>
      <c r="D5" s="4">
        <v>2</v>
      </c>
      <c r="E5" s="4">
        <v>2.2999999999999998</v>
      </c>
      <c r="F5" s="4">
        <v>1.7</v>
      </c>
      <c r="G5" s="4">
        <v>1.7</v>
      </c>
      <c r="H5" s="5"/>
      <c r="J5" s="11" t="s">
        <v>75</v>
      </c>
      <c r="K5" s="3">
        <f>SUM(C6:G6)/COUNT(C6:G6)</f>
        <v>2.0799999999999996</v>
      </c>
      <c r="L5" s="3">
        <f>SUM(C12:G12)/COUNT(C12:G12)</f>
        <v>2.4</v>
      </c>
      <c r="M5" s="3">
        <f>SUM(C18:G18)/COUNT(C18:G18)</f>
        <v>3.0799999999999996</v>
      </c>
      <c r="N5" s="3">
        <f>SUM(C24:G24)/COUNT(C24:G24)</f>
        <v>2.1749999999999998</v>
      </c>
      <c r="O5" s="3">
        <f>SUM(C30:G30)/COUNT(C30:G30)</f>
        <v>2.1749999999999998</v>
      </c>
      <c r="P5" s="3">
        <f>SUM(C36:G36)/COUNT(C36:G36)</f>
        <v>1.7</v>
      </c>
      <c r="Q5" s="3"/>
    </row>
    <row r="6" spans="1:17" x14ac:dyDescent="0.35">
      <c r="A6" s="5" t="s">
        <v>75</v>
      </c>
      <c r="C6" s="4">
        <v>2.7</v>
      </c>
      <c r="D6" s="4">
        <v>2</v>
      </c>
      <c r="E6" s="4">
        <v>2.2999999999999998</v>
      </c>
      <c r="F6" s="4">
        <v>1.7</v>
      </c>
      <c r="G6" s="4">
        <v>1.7</v>
      </c>
      <c r="H6" s="5"/>
      <c r="J6" s="12" t="s">
        <v>16</v>
      </c>
      <c r="K6" s="9">
        <f>K5</f>
        <v>2.0799999999999996</v>
      </c>
      <c r="L6" s="9">
        <f>SUM(K5:L5)/2</f>
        <v>2.2399999999999998</v>
      </c>
      <c r="M6" s="9">
        <f>SUM(K5:M5)/3</f>
        <v>2.5199999999999996</v>
      </c>
      <c r="N6" s="13">
        <f>SUM(K5:N5)/4</f>
        <v>2.4337499999999999</v>
      </c>
      <c r="O6" s="13">
        <f>SUM(K5:O5)/5</f>
        <v>2.3820000000000001</v>
      </c>
      <c r="P6" s="13">
        <f>SUM(K5:P5)/6</f>
        <v>2.2683333333333331</v>
      </c>
      <c r="Q6" s="13"/>
    </row>
    <row r="7" spans="1:17" x14ac:dyDescent="0.35">
      <c r="A7" s="5" t="s">
        <v>59</v>
      </c>
      <c r="C7" s="4">
        <v>6</v>
      </c>
      <c r="D7" s="4">
        <v>6</v>
      </c>
      <c r="E7" s="4">
        <v>6</v>
      </c>
      <c r="F7" s="4">
        <v>6</v>
      </c>
      <c r="G7" s="4">
        <v>6</v>
      </c>
      <c r="H7" s="5"/>
      <c r="J7" s="17"/>
      <c r="K7" s="9"/>
      <c r="L7" s="9"/>
      <c r="M7" s="9"/>
      <c r="N7" s="13"/>
      <c r="O7" s="13"/>
      <c r="P7" s="13"/>
      <c r="Q7" s="13"/>
    </row>
    <row r="8" spans="1:17" x14ac:dyDescent="0.35">
      <c r="H8" s="5"/>
      <c r="O8" s="9"/>
      <c r="P8" s="9"/>
    </row>
    <row r="9" spans="1:17" x14ac:dyDescent="0.35">
      <c r="A9" s="7" t="s">
        <v>8</v>
      </c>
      <c r="B9" s="7" t="s">
        <v>17</v>
      </c>
      <c r="C9" s="36" t="s">
        <v>35</v>
      </c>
      <c r="D9" s="36" t="s">
        <v>45</v>
      </c>
      <c r="E9" s="36" t="s">
        <v>34</v>
      </c>
      <c r="F9" s="36" t="s">
        <v>22</v>
      </c>
      <c r="G9" s="36" t="s">
        <v>20</v>
      </c>
      <c r="H9" s="5"/>
      <c r="J9" s="16"/>
      <c r="K9" s="3"/>
      <c r="L9" s="3"/>
      <c r="M9" s="3"/>
      <c r="N9" s="2"/>
      <c r="O9" s="3"/>
      <c r="P9" s="3"/>
    </row>
    <row r="10" spans="1:17" x14ac:dyDescent="0.35">
      <c r="A10" s="5" t="s">
        <v>36</v>
      </c>
      <c r="C10" s="4"/>
      <c r="D10" s="4"/>
      <c r="E10" s="4"/>
      <c r="F10" s="4"/>
      <c r="G10" s="4"/>
      <c r="H10" s="5"/>
      <c r="J10" s="17"/>
      <c r="K10" s="9"/>
      <c r="L10" s="8"/>
      <c r="M10" s="8"/>
      <c r="N10" s="8"/>
      <c r="O10" s="2"/>
      <c r="P10" s="2"/>
    </row>
    <row r="11" spans="1:17" x14ac:dyDescent="0.35">
      <c r="A11" s="5" t="s">
        <v>14</v>
      </c>
      <c r="C11" s="4">
        <v>3</v>
      </c>
      <c r="D11" s="4">
        <v>2.7</v>
      </c>
      <c r="E11" s="4">
        <v>2.2999999999999998</v>
      </c>
      <c r="F11" s="4">
        <v>2</v>
      </c>
      <c r="G11" s="4">
        <v>2</v>
      </c>
      <c r="H11" s="5"/>
      <c r="O11" s="2"/>
      <c r="P11" s="2"/>
    </row>
    <row r="12" spans="1:17" x14ac:dyDescent="0.35">
      <c r="A12" s="5" t="str">
        <f>A6</f>
        <v>Jan</v>
      </c>
      <c r="C12" s="4">
        <v>3</v>
      </c>
      <c r="D12" s="4">
        <v>2.7</v>
      </c>
      <c r="E12" s="4">
        <v>2.2999999999999998</v>
      </c>
      <c r="F12" s="4">
        <v>2</v>
      </c>
      <c r="G12" s="4">
        <v>2</v>
      </c>
      <c r="H12" s="5"/>
    </row>
    <row r="13" spans="1:17" x14ac:dyDescent="0.35">
      <c r="A13" s="5" t="s">
        <v>59</v>
      </c>
      <c r="C13" s="4">
        <v>6</v>
      </c>
      <c r="D13" s="4">
        <v>6</v>
      </c>
      <c r="E13" s="4">
        <v>6</v>
      </c>
      <c r="F13" s="4">
        <v>6</v>
      </c>
      <c r="G13" s="4">
        <v>6</v>
      </c>
      <c r="H13" s="5"/>
    </row>
    <row r="14" spans="1:17" x14ac:dyDescent="0.35">
      <c r="H14" s="5"/>
    </row>
    <row r="15" spans="1:17" x14ac:dyDescent="0.35">
      <c r="A15" s="7" t="s">
        <v>9</v>
      </c>
      <c r="B15" s="7" t="s">
        <v>2</v>
      </c>
      <c r="C15" s="36" t="s">
        <v>97</v>
      </c>
      <c r="D15" s="36" t="s">
        <v>25</v>
      </c>
      <c r="E15" s="36" t="s">
        <v>21</v>
      </c>
      <c r="F15" s="36" t="s">
        <v>70</v>
      </c>
      <c r="G15" s="36" t="s">
        <v>40</v>
      </c>
      <c r="H15" s="36" t="s">
        <v>64</v>
      </c>
    </row>
    <row r="16" spans="1:17" x14ac:dyDescent="0.35">
      <c r="A16" s="5" t="s">
        <v>36</v>
      </c>
      <c r="C16" s="4" t="s">
        <v>61</v>
      </c>
      <c r="D16" s="4">
        <v>1.7</v>
      </c>
      <c r="E16" s="4"/>
      <c r="F16" s="4" t="s">
        <v>61</v>
      </c>
      <c r="G16" s="4"/>
      <c r="H16" s="24"/>
    </row>
    <row r="17" spans="1:11" x14ac:dyDescent="0.35">
      <c r="A17" s="5" t="s">
        <v>14</v>
      </c>
      <c r="C17" s="20">
        <v>2.7</v>
      </c>
      <c r="D17" s="4">
        <v>2.7</v>
      </c>
      <c r="E17" s="37">
        <v>5</v>
      </c>
      <c r="F17" s="20">
        <v>2.2999999999999998</v>
      </c>
      <c r="G17" s="24">
        <v>3</v>
      </c>
      <c r="H17" s="24">
        <v>4</v>
      </c>
      <c r="J17" s="3"/>
      <c r="K17" s="3"/>
    </row>
    <row r="18" spans="1:11" x14ac:dyDescent="0.35">
      <c r="A18" s="5" t="s">
        <v>75</v>
      </c>
      <c r="C18" s="24">
        <v>2.7</v>
      </c>
      <c r="D18" s="4">
        <f>D16*0.3+D17*0.7</f>
        <v>2.4</v>
      </c>
      <c r="E18" s="4">
        <v>5</v>
      </c>
      <c r="F18" s="4">
        <v>2.2999999999999998</v>
      </c>
      <c r="G18" s="24">
        <v>3</v>
      </c>
      <c r="H18" s="24">
        <v>4</v>
      </c>
      <c r="J18" s="3"/>
      <c r="K18" s="3"/>
    </row>
    <row r="19" spans="1:11" x14ac:dyDescent="0.35">
      <c r="A19" s="5" t="s">
        <v>59</v>
      </c>
      <c r="C19" s="4">
        <v>6</v>
      </c>
      <c r="D19" s="4">
        <v>6</v>
      </c>
      <c r="E19" s="4">
        <v>0</v>
      </c>
      <c r="F19" s="4">
        <v>6</v>
      </c>
      <c r="G19" s="4">
        <v>6</v>
      </c>
      <c r="H19" s="24">
        <v>5</v>
      </c>
      <c r="J19" s="3"/>
      <c r="K19" s="3"/>
    </row>
    <row r="21" spans="1:11" x14ac:dyDescent="0.35">
      <c r="A21" s="7" t="s">
        <v>10</v>
      </c>
      <c r="B21" s="7" t="s">
        <v>17</v>
      </c>
      <c r="C21" s="36" t="s">
        <v>31</v>
      </c>
      <c r="D21" s="36" t="s">
        <v>19</v>
      </c>
      <c r="E21" s="36" t="s">
        <v>73</v>
      </c>
      <c r="F21" s="36" t="s">
        <v>21</v>
      </c>
      <c r="G21" s="36"/>
      <c r="H21" s="15"/>
    </row>
    <row r="22" spans="1:11" x14ac:dyDescent="0.35">
      <c r="A22" s="5" t="s">
        <v>36</v>
      </c>
      <c r="C22" s="4"/>
      <c r="D22" s="4"/>
      <c r="E22" s="4"/>
      <c r="F22" s="4"/>
      <c r="G22" s="4"/>
      <c r="H22" s="16"/>
    </row>
    <row r="23" spans="1:11" x14ac:dyDescent="0.35">
      <c r="A23" s="5" t="s">
        <v>14</v>
      </c>
      <c r="C23" s="24">
        <v>2.2999999999999998</v>
      </c>
      <c r="D23" s="4">
        <v>1.7</v>
      </c>
      <c r="E23" s="24">
        <v>1.7</v>
      </c>
      <c r="F23" s="4">
        <v>3</v>
      </c>
      <c r="G23" s="4"/>
      <c r="H23" s="26"/>
    </row>
    <row r="24" spans="1:11" x14ac:dyDescent="0.35">
      <c r="A24" s="5" t="s">
        <v>75</v>
      </c>
      <c r="C24" s="4">
        <v>2.2999999999999998</v>
      </c>
      <c r="D24" s="4">
        <v>1.7</v>
      </c>
      <c r="E24" s="4">
        <v>1.7</v>
      </c>
      <c r="F24" s="4">
        <v>3</v>
      </c>
      <c r="G24" s="4"/>
      <c r="H24" s="26"/>
    </row>
    <row r="25" spans="1:11" x14ac:dyDescent="0.35">
      <c r="A25" s="5" t="s">
        <v>59</v>
      </c>
      <c r="C25" s="4">
        <v>6</v>
      </c>
      <c r="D25" s="4">
        <v>6</v>
      </c>
      <c r="E25" s="4">
        <v>6</v>
      </c>
      <c r="F25" s="4">
        <v>6</v>
      </c>
      <c r="G25" s="4"/>
      <c r="H25" s="26"/>
    </row>
    <row r="27" spans="1:11" x14ac:dyDescent="0.35">
      <c r="A27" s="7" t="s">
        <v>11</v>
      </c>
      <c r="B27" s="7" t="s">
        <v>2</v>
      </c>
      <c r="C27" s="36" t="s">
        <v>5</v>
      </c>
      <c r="D27" s="36" t="s">
        <v>24</v>
      </c>
      <c r="E27" s="36" t="s">
        <v>76</v>
      </c>
      <c r="F27" s="36" t="s">
        <v>77</v>
      </c>
      <c r="G27" s="36" t="s">
        <v>78</v>
      </c>
    </row>
    <row r="28" spans="1:11" x14ac:dyDescent="0.35">
      <c r="A28" s="5" t="s">
        <v>36</v>
      </c>
      <c r="C28" s="4"/>
      <c r="D28" s="4"/>
      <c r="E28" s="4"/>
      <c r="F28" s="4">
        <v>1.7</v>
      </c>
      <c r="G28" s="4"/>
    </row>
    <row r="29" spans="1:11" x14ac:dyDescent="0.35">
      <c r="A29" s="5" t="s">
        <v>14</v>
      </c>
      <c r="C29" s="4">
        <v>3.3</v>
      </c>
      <c r="D29" s="4">
        <v>2</v>
      </c>
      <c r="E29" s="4">
        <v>1.7</v>
      </c>
      <c r="F29" s="20">
        <v>1.7</v>
      </c>
      <c r="G29" s="24" t="s">
        <v>79</v>
      </c>
    </row>
    <row r="30" spans="1:11" x14ac:dyDescent="0.35">
      <c r="A30" s="5" t="s">
        <v>75</v>
      </c>
      <c r="C30" s="4">
        <v>3.3</v>
      </c>
      <c r="D30" s="4">
        <v>2</v>
      </c>
      <c r="E30" s="4">
        <v>1.7</v>
      </c>
      <c r="F30" s="4">
        <v>1.7</v>
      </c>
      <c r="G30" s="4"/>
    </row>
    <row r="31" spans="1:11" x14ac:dyDescent="0.35">
      <c r="A31" s="5" t="s">
        <v>59</v>
      </c>
      <c r="C31" s="4">
        <v>6</v>
      </c>
      <c r="D31" s="4">
        <v>6</v>
      </c>
      <c r="E31" s="4">
        <v>5</v>
      </c>
      <c r="F31" s="4">
        <v>5</v>
      </c>
      <c r="G31" s="4">
        <v>5</v>
      </c>
    </row>
    <row r="32" spans="1:11" x14ac:dyDescent="0.35">
      <c r="E32" s="23"/>
      <c r="F32" s="23"/>
      <c r="G32" s="23"/>
    </row>
    <row r="33" spans="1:7" x14ac:dyDescent="0.35">
      <c r="A33" s="7" t="s">
        <v>12</v>
      </c>
      <c r="B33" s="7"/>
      <c r="C33" s="36" t="s">
        <v>63</v>
      </c>
      <c r="D33" s="36" t="s">
        <v>80</v>
      </c>
      <c r="E33" s="25" t="s">
        <v>81</v>
      </c>
      <c r="F33" s="36" t="s">
        <v>82</v>
      </c>
      <c r="G33" s="25"/>
    </row>
    <row r="34" spans="1:7" x14ac:dyDescent="0.35">
      <c r="A34" s="5" t="s">
        <v>36</v>
      </c>
      <c r="C34" s="4"/>
      <c r="F34" s="4"/>
      <c r="G34" s="4"/>
    </row>
    <row r="35" spans="1:7" x14ac:dyDescent="0.35">
      <c r="A35" s="5" t="s">
        <v>14</v>
      </c>
      <c r="C35" s="4">
        <v>1.7</v>
      </c>
      <c r="D35" s="20" t="s">
        <v>83</v>
      </c>
      <c r="E35" s="20" t="s">
        <v>83</v>
      </c>
      <c r="F35" s="4">
        <v>1.7</v>
      </c>
      <c r="G35" s="4"/>
    </row>
    <row r="36" spans="1:7" x14ac:dyDescent="0.35">
      <c r="A36" s="5" t="s">
        <v>75</v>
      </c>
      <c r="C36" s="4">
        <v>1.7</v>
      </c>
      <c r="D36" s="4"/>
      <c r="E36" s="4"/>
      <c r="F36" s="4">
        <v>1.7</v>
      </c>
      <c r="G36" s="4"/>
    </row>
    <row r="37" spans="1:7" x14ac:dyDescent="0.35">
      <c r="A37" s="5" t="s">
        <v>59</v>
      </c>
      <c r="C37" s="4">
        <v>5</v>
      </c>
      <c r="D37" s="4">
        <v>5</v>
      </c>
      <c r="E37" s="4">
        <v>5</v>
      </c>
      <c r="F37" s="4">
        <v>5</v>
      </c>
      <c r="G37" s="4"/>
    </row>
    <row r="38" spans="1:7" x14ac:dyDescent="0.35">
      <c r="E38" s="23"/>
      <c r="F38" s="23"/>
      <c r="G38" s="23"/>
    </row>
    <row r="39" spans="1:7" x14ac:dyDescent="0.35">
      <c r="A39" s="7" t="s">
        <v>13</v>
      </c>
      <c r="B39" s="7"/>
      <c r="C39" s="36" t="s">
        <v>49</v>
      </c>
      <c r="D39" s="36"/>
      <c r="E39" s="25"/>
      <c r="F39" s="36"/>
      <c r="G39" s="25"/>
    </row>
    <row r="40" spans="1:7" x14ac:dyDescent="0.35">
      <c r="A40" s="5" t="s">
        <v>36</v>
      </c>
      <c r="C40" s="4"/>
      <c r="D40" s="4"/>
      <c r="E40" s="4"/>
      <c r="F40" s="4"/>
      <c r="G40" s="4"/>
    </row>
    <row r="41" spans="1:7" x14ac:dyDescent="0.35">
      <c r="A41" s="5" t="s">
        <v>14</v>
      </c>
      <c r="C41" s="4"/>
      <c r="D41" s="4"/>
      <c r="E41" s="4"/>
      <c r="F41" s="4"/>
      <c r="G41" s="4"/>
    </row>
    <row r="42" spans="1:7" x14ac:dyDescent="0.35">
      <c r="A42" s="5" t="s">
        <v>75</v>
      </c>
      <c r="C42" s="4"/>
      <c r="D42" s="4"/>
      <c r="E42" s="4"/>
      <c r="F42" s="4"/>
      <c r="G42" s="4"/>
    </row>
    <row r="43" spans="1:7" x14ac:dyDescent="0.35">
      <c r="A43" s="5" t="s">
        <v>59</v>
      </c>
      <c r="B43" s="16"/>
      <c r="C43" s="4">
        <v>12</v>
      </c>
      <c r="D43" s="4"/>
      <c r="E43" s="4"/>
      <c r="F43" s="4"/>
      <c r="G43" s="4"/>
    </row>
    <row r="44" spans="1:7" x14ac:dyDescent="0.35">
      <c r="A44" s="23"/>
      <c r="C44" s="4"/>
    </row>
    <row r="45" spans="1:7" x14ac:dyDescent="0.35">
      <c r="A45" s="23" t="s">
        <v>53</v>
      </c>
      <c r="B45" s="19"/>
      <c r="C45" s="4"/>
    </row>
  </sheetData>
  <pageMargins left="0.7" right="0.7" top="0.78740157499999996" bottom="0.78740157499999996" header="0.3" footer="0.3"/>
  <pageSetup paperSize="9" orientation="portrait" horizontalDpi="429496729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C802B-03F1-4950-9E19-BA996BA16FFB}">
  <dimension ref="A1:Q46"/>
  <sheetViews>
    <sheetView topLeftCell="A10" workbookViewId="0">
      <selection activeCell="I11" sqref="I11"/>
    </sheetView>
  </sheetViews>
  <sheetFormatPr baseColWidth="10" defaultColWidth="11.453125" defaultRowHeight="14.5" x14ac:dyDescent="0.35"/>
  <cols>
    <col min="2" max="2" width="6" customWidth="1"/>
    <col min="3" max="3" width="13.1796875" bestFit="1" customWidth="1"/>
  </cols>
  <sheetData>
    <row r="1" spans="1:17" ht="18.5" x14ac:dyDescent="0.45">
      <c r="A1" s="1" t="s">
        <v>0</v>
      </c>
      <c r="J1" s="6"/>
      <c r="K1" s="6"/>
    </row>
    <row r="3" spans="1:17" ht="15" thickBot="1" x14ac:dyDescent="0.4">
      <c r="A3" s="7" t="s">
        <v>1</v>
      </c>
      <c r="B3" s="7"/>
      <c r="C3" s="36" t="s">
        <v>3</v>
      </c>
      <c r="D3" s="36" t="s">
        <v>5</v>
      </c>
      <c r="E3" s="36" t="s">
        <v>84</v>
      </c>
      <c r="F3" s="36" t="s">
        <v>85</v>
      </c>
      <c r="G3" s="36" t="s">
        <v>7</v>
      </c>
      <c r="H3" s="36" t="s">
        <v>86</v>
      </c>
      <c r="J3" s="10"/>
      <c r="K3" s="7" t="s">
        <v>1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16"/>
    </row>
    <row r="4" spans="1:17" x14ac:dyDescent="0.35">
      <c r="A4" s="5" t="s">
        <v>14</v>
      </c>
      <c r="C4" s="4"/>
      <c r="D4" s="4"/>
      <c r="E4" s="4"/>
      <c r="F4" s="4"/>
      <c r="G4" s="4"/>
      <c r="H4" s="4"/>
      <c r="J4" s="11"/>
      <c r="K4" s="2"/>
      <c r="L4" s="2"/>
      <c r="M4" s="2"/>
      <c r="N4" s="2"/>
      <c r="O4" s="2"/>
      <c r="P4" s="2"/>
    </row>
    <row r="5" spans="1:17" x14ac:dyDescent="0.35">
      <c r="A5" s="5" t="s">
        <v>14</v>
      </c>
      <c r="C5" s="4">
        <v>1.7</v>
      </c>
      <c r="D5" s="4">
        <v>3</v>
      </c>
      <c r="E5" s="4">
        <v>2</v>
      </c>
      <c r="F5" s="4">
        <v>2</v>
      </c>
      <c r="G5" s="4">
        <v>2.7</v>
      </c>
      <c r="H5" s="4">
        <v>2.7</v>
      </c>
      <c r="J5" s="11" t="s">
        <v>87</v>
      </c>
      <c r="K5" s="3">
        <f>(C6*C7+D6*D7+E6*E7+F6*F7+G6*G7+H6*H7)/SUM(C7:H7)</f>
        <v>2.35</v>
      </c>
      <c r="L5" s="3">
        <f>(C12*C13+D12*D13+E12*E13+F12*F13+G12*G13)/SUM(C13:G13)</f>
        <v>1.6500000000000004</v>
      </c>
      <c r="M5" s="3">
        <f>(C18*C19+D18*D19+E18*E19+F18*F19+G18*G19+H18*H19)/SUM(C19:H19)</f>
        <v>2.09</v>
      </c>
      <c r="N5" s="3">
        <f>(C24*C25+D24*D25+E24*E25+F24*F25+G24*G25+H24*H25+I24*I25)/SUM(C25:I25)</f>
        <v>1.9571428571428573</v>
      </c>
      <c r="O5" s="3">
        <f>(C30*C31+D30*D31+E30*E31+F30*F31+H30*H31)/SUM(C31:G31)</f>
        <v>1.825</v>
      </c>
      <c r="P5" s="3">
        <f>(C36*C37+D36*D37+E36*E37)/SUM(C37:E37)</f>
        <v>1.9500000000000002</v>
      </c>
      <c r="Q5" s="3"/>
    </row>
    <row r="6" spans="1:17" x14ac:dyDescent="0.35">
      <c r="A6" s="5" t="str">
        <f>J5</f>
        <v>Kathrin</v>
      </c>
      <c r="C6" s="4">
        <v>1.7</v>
      </c>
      <c r="D6" s="4">
        <v>3</v>
      </c>
      <c r="E6" s="4">
        <v>2</v>
      </c>
      <c r="F6" s="4">
        <v>2</v>
      </c>
      <c r="G6" s="4">
        <v>2.7</v>
      </c>
      <c r="H6" s="4">
        <v>2.7</v>
      </c>
      <c r="J6" s="12" t="s">
        <v>16</v>
      </c>
      <c r="K6" s="9">
        <f>K5</f>
        <v>2.35</v>
      </c>
      <c r="L6" s="9">
        <f>SUM(K5:L5)/2</f>
        <v>2</v>
      </c>
      <c r="M6" s="9">
        <f>SUM(K5:M5)/3</f>
        <v>2.0299999999999998</v>
      </c>
      <c r="N6" s="13">
        <f>SUM(K5:N5)/4</f>
        <v>2.0117857142857143</v>
      </c>
      <c r="O6" s="13">
        <f>SUM(K5:O5)/5</f>
        <v>1.9744285714285712</v>
      </c>
      <c r="P6" s="13">
        <f>SUM(K5:P5)/6</f>
        <v>1.9703571428571429</v>
      </c>
      <c r="Q6" s="13"/>
    </row>
    <row r="7" spans="1:17" x14ac:dyDescent="0.35">
      <c r="A7" s="5" t="s">
        <v>59</v>
      </c>
      <c r="C7" s="4">
        <v>6</v>
      </c>
      <c r="D7" s="4">
        <v>6</v>
      </c>
      <c r="E7" s="4">
        <v>3</v>
      </c>
      <c r="F7" s="4">
        <v>6</v>
      </c>
      <c r="G7" s="4">
        <v>6</v>
      </c>
      <c r="H7" s="4">
        <v>3</v>
      </c>
      <c r="J7" s="17"/>
      <c r="K7" s="9"/>
      <c r="L7" s="9"/>
      <c r="M7" s="9"/>
      <c r="N7" s="13"/>
      <c r="O7" s="13"/>
      <c r="P7" s="13"/>
      <c r="Q7" s="13"/>
    </row>
    <row r="8" spans="1:17" x14ac:dyDescent="0.35">
      <c r="H8" s="5"/>
      <c r="O8" s="9"/>
      <c r="P8" s="9"/>
    </row>
    <row r="9" spans="1:17" ht="15" thickBot="1" x14ac:dyDescent="0.4">
      <c r="A9" s="7" t="s">
        <v>8</v>
      </c>
      <c r="B9" s="7"/>
      <c r="C9" s="36" t="s">
        <v>22</v>
      </c>
      <c r="D9" s="36" t="s">
        <v>34</v>
      </c>
      <c r="E9" s="36" t="s">
        <v>20</v>
      </c>
      <c r="F9" s="36" t="s">
        <v>21</v>
      </c>
      <c r="G9" s="15"/>
      <c r="H9" s="5"/>
      <c r="J9" s="16"/>
      <c r="K9" s="3"/>
      <c r="L9" s="3"/>
      <c r="M9" s="3"/>
      <c r="N9" s="2"/>
      <c r="O9" s="3"/>
      <c r="P9" s="3"/>
    </row>
    <row r="10" spans="1:17" x14ac:dyDescent="0.35">
      <c r="A10" s="5" t="s">
        <v>57</v>
      </c>
      <c r="C10" s="4"/>
      <c r="D10" s="4"/>
      <c r="E10" s="4"/>
      <c r="F10" s="4"/>
      <c r="G10" s="4"/>
      <c r="H10" s="5"/>
      <c r="J10" s="17"/>
      <c r="K10" s="9"/>
      <c r="L10" s="8"/>
      <c r="M10" s="8"/>
      <c r="N10" s="8"/>
      <c r="O10" s="2"/>
      <c r="P10" s="2"/>
    </row>
    <row r="11" spans="1:17" x14ac:dyDescent="0.35">
      <c r="A11" s="5" t="s">
        <v>14</v>
      </c>
      <c r="C11" s="4">
        <v>1.3</v>
      </c>
      <c r="D11" s="4">
        <v>1.3</v>
      </c>
      <c r="E11" s="4">
        <v>2.7</v>
      </c>
      <c r="F11" s="4">
        <v>1.3</v>
      </c>
      <c r="G11" s="4"/>
      <c r="H11" s="5"/>
      <c r="O11" s="2"/>
      <c r="P11" s="2"/>
    </row>
    <row r="12" spans="1:17" x14ac:dyDescent="0.35">
      <c r="A12" s="5" t="str">
        <f>$J$5</f>
        <v>Kathrin</v>
      </c>
      <c r="C12" s="4">
        <v>1.3</v>
      </c>
      <c r="D12" s="4">
        <v>1.3</v>
      </c>
      <c r="E12" s="4">
        <v>2.7</v>
      </c>
      <c r="F12" s="4">
        <v>1.3</v>
      </c>
      <c r="G12" s="4"/>
      <c r="H12" s="5"/>
    </row>
    <row r="13" spans="1:17" x14ac:dyDescent="0.35">
      <c r="A13" s="5" t="s">
        <v>59</v>
      </c>
      <c r="C13" s="4">
        <v>6</v>
      </c>
      <c r="D13" s="4">
        <v>6</v>
      </c>
      <c r="E13" s="4">
        <v>6</v>
      </c>
      <c r="F13" s="4">
        <v>6</v>
      </c>
      <c r="G13" s="4"/>
      <c r="H13" s="5"/>
      <c r="J13" s="28"/>
      <c r="K13" s="9"/>
      <c r="L13" s="9"/>
      <c r="M13" s="9"/>
      <c r="N13" s="29"/>
      <c r="O13" s="29"/>
      <c r="P13" s="29"/>
      <c r="Q13" s="29"/>
    </row>
    <row r="14" spans="1:17" x14ac:dyDescent="0.35">
      <c r="H14" s="5"/>
      <c r="O14" s="9"/>
      <c r="P14" s="9"/>
    </row>
    <row r="15" spans="1:17" ht="15" thickBot="1" x14ac:dyDescent="0.4">
      <c r="A15" s="7" t="s">
        <v>9</v>
      </c>
      <c r="B15" s="7"/>
      <c r="C15" s="36" t="s">
        <v>25</v>
      </c>
      <c r="D15" s="36" t="s">
        <v>27</v>
      </c>
      <c r="E15" s="36" t="s">
        <v>24</v>
      </c>
      <c r="F15" s="36" t="s">
        <v>40</v>
      </c>
      <c r="G15" s="36" t="s">
        <v>88</v>
      </c>
      <c r="H15" s="36" t="s">
        <v>89</v>
      </c>
    </row>
    <row r="16" spans="1:17" x14ac:dyDescent="0.35">
      <c r="A16" s="5" t="s">
        <v>57</v>
      </c>
      <c r="C16" s="4">
        <v>1.7</v>
      </c>
      <c r="D16" s="4" t="s">
        <v>61</v>
      </c>
      <c r="E16" s="4"/>
      <c r="F16" s="4"/>
      <c r="G16" s="4"/>
      <c r="H16" s="5"/>
    </row>
    <row r="17" spans="1:17" x14ac:dyDescent="0.35">
      <c r="A17" s="5" t="s">
        <v>14</v>
      </c>
      <c r="C17" s="24">
        <v>2.2999999999999998</v>
      </c>
      <c r="D17" s="31">
        <v>2.7</v>
      </c>
      <c r="E17" s="4">
        <v>2</v>
      </c>
      <c r="F17" s="4">
        <v>1.3</v>
      </c>
      <c r="G17" s="24">
        <v>2.2999999999999998</v>
      </c>
      <c r="H17" s="24">
        <v>2</v>
      </c>
      <c r="J17" s="3"/>
      <c r="K17" s="3"/>
    </row>
    <row r="18" spans="1:17" x14ac:dyDescent="0.35">
      <c r="A18" s="5" t="str">
        <f>$J$5</f>
        <v>Kathrin</v>
      </c>
      <c r="C18" s="24">
        <v>2.2999999999999998</v>
      </c>
      <c r="D18" s="4">
        <v>2.7</v>
      </c>
      <c r="E18" s="4">
        <v>2</v>
      </c>
      <c r="F18" s="4">
        <v>1.3</v>
      </c>
      <c r="G18" s="4">
        <v>2.2999999999999998</v>
      </c>
      <c r="H18" s="4">
        <v>2</v>
      </c>
      <c r="J18" s="3"/>
      <c r="K18" s="3"/>
    </row>
    <row r="19" spans="1:17" x14ac:dyDescent="0.35">
      <c r="A19" s="5" t="s">
        <v>59</v>
      </c>
      <c r="C19" s="4">
        <v>6</v>
      </c>
      <c r="D19" s="4">
        <v>6</v>
      </c>
      <c r="E19" s="4">
        <v>6</v>
      </c>
      <c r="F19" s="4">
        <v>6</v>
      </c>
      <c r="G19" s="4">
        <v>3</v>
      </c>
      <c r="H19" s="4">
        <v>3</v>
      </c>
      <c r="J19" s="28"/>
      <c r="K19" s="9"/>
      <c r="L19" s="9"/>
      <c r="M19" s="9"/>
      <c r="N19" s="29"/>
      <c r="O19" s="29"/>
      <c r="P19" s="29"/>
      <c r="Q19" s="29"/>
    </row>
    <row r="21" spans="1:17" ht="15" thickBot="1" x14ac:dyDescent="0.4">
      <c r="A21" s="7" t="s">
        <v>10</v>
      </c>
      <c r="B21" s="7"/>
      <c r="C21" s="36" t="s">
        <v>35</v>
      </c>
      <c r="D21" s="36" t="s">
        <v>31</v>
      </c>
      <c r="E21" s="36" t="s">
        <v>45</v>
      </c>
      <c r="F21" s="36" t="s">
        <v>19</v>
      </c>
      <c r="G21" s="36" t="s">
        <v>90</v>
      </c>
      <c r="H21" s="36" t="s">
        <v>91</v>
      </c>
      <c r="I21" s="36" t="s">
        <v>23</v>
      </c>
    </row>
    <row r="22" spans="1:17" x14ac:dyDescent="0.35">
      <c r="A22" s="5" t="s">
        <v>57</v>
      </c>
      <c r="C22" s="4"/>
      <c r="D22" s="4">
        <v>2.2999999999999998</v>
      </c>
      <c r="E22" s="4"/>
      <c r="F22" s="4"/>
      <c r="G22" s="4"/>
      <c r="H22" s="4"/>
      <c r="I22" s="4" t="s">
        <v>29</v>
      </c>
    </row>
    <row r="23" spans="1:17" x14ac:dyDescent="0.35">
      <c r="A23" s="5" t="s">
        <v>14</v>
      </c>
      <c r="C23" s="24">
        <v>2</v>
      </c>
      <c r="D23" s="4">
        <v>3</v>
      </c>
      <c r="E23" s="4">
        <v>1.7</v>
      </c>
      <c r="F23" s="4">
        <v>1.3</v>
      </c>
      <c r="G23" s="4">
        <v>2.2999999999999998</v>
      </c>
      <c r="H23" s="4">
        <v>2</v>
      </c>
      <c r="I23" s="31">
        <v>1.7</v>
      </c>
    </row>
    <row r="24" spans="1:17" x14ac:dyDescent="0.35">
      <c r="A24" s="5" t="str">
        <f>$J$5</f>
        <v>Kathrin</v>
      </c>
      <c r="C24" s="4">
        <v>2</v>
      </c>
      <c r="D24" s="4">
        <v>2.7</v>
      </c>
      <c r="E24" s="4">
        <v>1.7</v>
      </c>
      <c r="F24" s="4">
        <v>1.3</v>
      </c>
      <c r="G24" s="4">
        <v>2.2999999999999998</v>
      </c>
      <c r="H24" s="4">
        <v>2</v>
      </c>
      <c r="I24" s="4">
        <v>1.7</v>
      </c>
    </row>
    <row r="25" spans="1:17" x14ac:dyDescent="0.35">
      <c r="A25" s="5" t="s">
        <v>59</v>
      </c>
      <c r="C25" s="4">
        <v>6</v>
      </c>
      <c r="D25" s="4">
        <v>6</v>
      </c>
      <c r="E25" s="4">
        <v>6</v>
      </c>
      <c r="F25" s="4">
        <v>6</v>
      </c>
      <c r="G25" s="4">
        <v>6</v>
      </c>
      <c r="H25" s="4">
        <v>6</v>
      </c>
      <c r="I25" s="4">
        <v>6</v>
      </c>
      <c r="J25" s="28"/>
      <c r="K25" s="9"/>
      <c r="L25" s="9"/>
      <c r="M25" s="9"/>
      <c r="N25" s="29"/>
      <c r="O25" s="29"/>
      <c r="P25" s="29"/>
      <c r="Q25" s="29"/>
    </row>
    <row r="27" spans="1:17" ht="15" thickBot="1" x14ac:dyDescent="0.4">
      <c r="A27" s="7" t="s">
        <v>11</v>
      </c>
      <c r="B27" s="7"/>
      <c r="C27" s="36" t="s">
        <v>4</v>
      </c>
      <c r="D27" s="36" t="s">
        <v>92</v>
      </c>
      <c r="E27" s="36" t="s">
        <v>26</v>
      </c>
      <c r="F27" s="36" t="s">
        <v>30</v>
      </c>
      <c r="G27" s="15"/>
      <c r="H27" s="16"/>
    </row>
    <row r="28" spans="1:17" x14ac:dyDescent="0.35">
      <c r="A28" s="5" t="s">
        <v>57</v>
      </c>
      <c r="C28" s="4"/>
      <c r="D28" s="4"/>
      <c r="E28" s="4"/>
      <c r="F28" s="4">
        <v>2</v>
      </c>
      <c r="G28" s="26"/>
    </row>
    <row r="29" spans="1:17" x14ac:dyDescent="0.35">
      <c r="A29" s="5" t="s">
        <v>14</v>
      </c>
      <c r="C29" s="4">
        <v>1.3</v>
      </c>
      <c r="D29" s="4">
        <v>1</v>
      </c>
      <c r="E29" s="4">
        <v>3</v>
      </c>
      <c r="F29" s="31">
        <v>2</v>
      </c>
      <c r="G29" s="33"/>
      <c r="H29" s="4"/>
    </row>
    <row r="30" spans="1:17" x14ac:dyDescent="0.35">
      <c r="A30" s="5" t="str">
        <f>$J$5</f>
        <v>Kathrin</v>
      </c>
      <c r="C30" s="4">
        <v>1.3</v>
      </c>
      <c r="D30" s="4">
        <v>1</v>
      </c>
      <c r="E30" s="4">
        <v>3</v>
      </c>
      <c r="F30" s="4">
        <v>2</v>
      </c>
      <c r="G30" s="4"/>
      <c r="H30" s="4"/>
    </row>
    <row r="31" spans="1:17" x14ac:dyDescent="0.35">
      <c r="A31" s="5" t="s">
        <v>59</v>
      </c>
      <c r="C31" s="4">
        <v>6</v>
      </c>
      <c r="D31" s="4">
        <v>6</v>
      </c>
      <c r="E31" s="4">
        <v>6</v>
      </c>
      <c r="F31" s="4">
        <v>6</v>
      </c>
      <c r="G31" s="4"/>
      <c r="H31" s="4"/>
      <c r="J31" s="28"/>
      <c r="K31" s="9"/>
      <c r="L31" s="9"/>
      <c r="M31" s="9"/>
      <c r="N31" s="29"/>
      <c r="O31" s="29"/>
      <c r="P31" s="29"/>
      <c r="Q31" s="29"/>
    </row>
    <row r="32" spans="1:17" x14ac:dyDescent="0.35">
      <c r="E32" s="23"/>
      <c r="F32" s="23"/>
      <c r="G32" s="23"/>
    </row>
    <row r="33" spans="1:17" ht="15" thickBot="1" x14ac:dyDescent="0.4">
      <c r="A33" s="7" t="s">
        <v>12</v>
      </c>
      <c r="B33" s="7"/>
      <c r="C33" s="36" t="s">
        <v>93</v>
      </c>
      <c r="D33" s="36" t="s">
        <v>94</v>
      </c>
      <c r="E33" s="25" t="s">
        <v>95</v>
      </c>
      <c r="F33" s="14"/>
      <c r="G33" s="14"/>
    </row>
    <row r="34" spans="1:17" x14ac:dyDescent="0.35">
      <c r="A34" s="5" t="s">
        <v>57</v>
      </c>
      <c r="C34" s="4"/>
      <c r="D34" s="4"/>
      <c r="E34" s="24"/>
      <c r="F34" s="24"/>
      <c r="G34" s="24"/>
    </row>
    <row r="35" spans="1:17" x14ac:dyDescent="0.35">
      <c r="A35" s="5" t="s">
        <v>14</v>
      </c>
      <c r="C35" s="24">
        <v>1.7</v>
      </c>
      <c r="D35" s="4">
        <v>2</v>
      </c>
      <c r="E35" s="24">
        <v>2</v>
      </c>
      <c r="F35" s="23"/>
      <c r="G35" s="24"/>
    </row>
    <row r="36" spans="1:17" x14ac:dyDescent="0.35">
      <c r="A36" s="5" t="str">
        <f>$J$5</f>
        <v>Kathrin</v>
      </c>
      <c r="C36" s="4">
        <v>1.7</v>
      </c>
      <c r="D36" s="4">
        <v>2</v>
      </c>
      <c r="E36" s="24">
        <v>2</v>
      </c>
      <c r="F36" s="23"/>
      <c r="G36" s="23"/>
    </row>
    <row r="37" spans="1:17" x14ac:dyDescent="0.35">
      <c r="A37" s="5" t="s">
        <v>59</v>
      </c>
      <c r="C37" s="4">
        <v>3</v>
      </c>
      <c r="D37" s="4">
        <v>3</v>
      </c>
      <c r="E37" s="4">
        <v>12</v>
      </c>
      <c r="F37" s="4"/>
      <c r="G37" s="4"/>
      <c r="H37" s="5"/>
      <c r="J37" s="28"/>
      <c r="K37" s="9"/>
      <c r="L37" s="9"/>
      <c r="M37" s="9"/>
      <c r="N37" s="29"/>
      <c r="O37" s="29"/>
      <c r="P37" s="29"/>
      <c r="Q37" s="29"/>
    </row>
    <row r="38" spans="1:17" x14ac:dyDescent="0.35">
      <c r="E38" s="23"/>
      <c r="F38" s="23"/>
      <c r="G38" s="23"/>
    </row>
    <row r="39" spans="1:17" x14ac:dyDescent="0.35">
      <c r="A39" s="32"/>
      <c r="B39" t="s">
        <v>53</v>
      </c>
      <c r="C39" s="34"/>
      <c r="D39" s="34"/>
      <c r="E39" s="15"/>
      <c r="F39" s="15"/>
      <c r="G39" s="15"/>
    </row>
    <row r="40" spans="1:17" x14ac:dyDescent="0.35">
      <c r="A40" s="27"/>
      <c r="B40" s="16"/>
      <c r="C40" s="26"/>
      <c r="D40" s="26"/>
      <c r="E40" s="26"/>
      <c r="F40" s="26"/>
      <c r="G40" s="4"/>
    </row>
    <row r="41" spans="1:17" x14ac:dyDescent="0.35">
      <c r="A41" s="27"/>
      <c r="B41" s="16"/>
      <c r="C41" s="26"/>
      <c r="D41" s="26"/>
      <c r="E41" s="26"/>
      <c r="F41" s="26"/>
      <c r="G41" s="4"/>
    </row>
    <row r="42" spans="1:17" x14ac:dyDescent="0.35">
      <c r="A42" s="27"/>
      <c r="B42" s="16"/>
      <c r="C42" s="16"/>
      <c r="D42" s="16"/>
      <c r="E42" s="26"/>
      <c r="F42" s="16"/>
    </row>
    <row r="43" spans="1:17" x14ac:dyDescent="0.35">
      <c r="A43" s="27"/>
      <c r="B43" s="16"/>
      <c r="C43" s="26"/>
      <c r="D43" s="26"/>
      <c r="E43" s="26"/>
      <c r="F43" s="26"/>
      <c r="G43" s="4"/>
      <c r="H43" s="5"/>
      <c r="J43" s="28"/>
      <c r="K43" s="9"/>
      <c r="L43" s="9"/>
      <c r="M43" s="9"/>
      <c r="N43" s="29"/>
      <c r="O43" s="29"/>
      <c r="P43" s="29"/>
      <c r="Q43" s="29"/>
    </row>
    <row r="46" spans="1:17" x14ac:dyDescent="0.35">
      <c r="A46" s="23"/>
    </row>
  </sheetData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79CD-1B39-437A-8927-B701DD23033A}">
  <dimension ref="A1:Q39"/>
  <sheetViews>
    <sheetView topLeftCell="A13" workbookViewId="0">
      <selection activeCell="J15" sqref="J15"/>
    </sheetView>
  </sheetViews>
  <sheetFormatPr baseColWidth="10" defaultColWidth="11.453125" defaultRowHeight="14.5" x14ac:dyDescent="0.35"/>
  <cols>
    <col min="2" max="2" width="6.453125" customWidth="1"/>
    <col min="3" max="3" width="13.1796875" bestFit="1" customWidth="1"/>
  </cols>
  <sheetData>
    <row r="1" spans="1:17" ht="18.5" x14ac:dyDescent="0.45">
      <c r="A1" s="1" t="s">
        <v>0</v>
      </c>
      <c r="J1" s="6"/>
      <c r="K1" s="6"/>
    </row>
    <row r="3" spans="1:17" ht="15" thickBot="1" x14ac:dyDescent="0.4">
      <c r="A3" s="7" t="s">
        <v>1</v>
      </c>
      <c r="B3" s="7"/>
      <c r="C3" s="36"/>
      <c r="D3" s="36"/>
      <c r="E3" s="36"/>
      <c r="F3" s="36"/>
      <c r="G3" s="36"/>
      <c r="J3" s="10"/>
      <c r="K3" s="7" t="s">
        <v>1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16"/>
    </row>
    <row r="4" spans="1:17" x14ac:dyDescent="0.35">
      <c r="A4" s="5" t="s">
        <v>36</v>
      </c>
      <c r="C4" s="4"/>
      <c r="D4" s="4"/>
      <c r="E4" s="4"/>
      <c r="F4" s="4"/>
      <c r="G4" s="4"/>
      <c r="H4" s="5"/>
      <c r="J4" s="11"/>
      <c r="K4" s="2"/>
      <c r="L4" s="2"/>
      <c r="M4" s="2"/>
      <c r="N4" s="2"/>
      <c r="O4" s="2"/>
      <c r="P4" s="2"/>
    </row>
    <row r="5" spans="1:17" x14ac:dyDescent="0.35">
      <c r="A5" s="5" t="s">
        <v>14</v>
      </c>
      <c r="C5" s="4"/>
      <c r="D5" s="4"/>
      <c r="E5" s="4"/>
      <c r="F5" s="4"/>
      <c r="G5" s="4"/>
      <c r="H5" s="5"/>
      <c r="J5" s="11" t="s">
        <v>96</v>
      </c>
      <c r="K5" s="3" t="e">
        <f>SUM(C6:G6)/COUNT(C6:G6)</f>
        <v>#DIV/0!</v>
      </c>
      <c r="L5" s="3" t="e">
        <f>SUM(C11:G11)/COUNT(C11:G11)</f>
        <v>#DIV/0!</v>
      </c>
      <c r="M5" s="3" t="e">
        <f>SUM(C16:G16)/COUNT(C16:G16)</f>
        <v>#DIV/0!</v>
      </c>
      <c r="N5" s="3" t="e">
        <f>SUM(C21:G21)/COUNT(C21:G21)</f>
        <v>#DIV/0!</v>
      </c>
      <c r="O5" s="3" t="e">
        <f>SUM(C26:G26)/COUNT(C26:G26)</f>
        <v>#DIV/0!</v>
      </c>
      <c r="P5" s="3" t="e">
        <f>SUM(C31:G31)/COUNT(C31:G31)</f>
        <v>#DIV/0!</v>
      </c>
      <c r="Q5" s="3"/>
    </row>
    <row r="6" spans="1:17" x14ac:dyDescent="0.35">
      <c r="A6" s="5" t="str">
        <f>J5</f>
        <v>Mein Name</v>
      </c>
      <c r="C6" s="4"/>
      <c r="D6" s="4"/>
      <c r="E6" s="4"/>
      <c r="F6" s="4"/>
      <c r="G6" s="4"/>
      <c r="H6" s="5"/>
      <c r="J6" s="12" t="s">
        <v>16</v>
      </c>
      <c r="K6" s="9" t="e">
        <f>K5</f>
        <v>#DIV/0!</v>
      </c>
      <c r="L6" s="9" t="e">
        <f>SUM(K5:L5)/2</f>
        <v>#DIV/0!</v>
      </c>
      <c r="M6" s="9" t="e">
        <f>SUM(K5:M5)/3</f>
        <v>#DIV/0!</v>
      </c>
      <c r="N6" s="13" t="e">
        <f>SUM(K5:N5)/4</f>
        <v>#DIV/0!</v>
      </c>
      <c r="O6" s="13" t="e">
        <f>SUM(K5:O5)/5</f>
        <v>#DIV/0!</v>
      </c>
      <c r="P6" s="13" t="e">
        <f>SUM(K5:P5)/6</f>
        <v>#DIV/0!</v>
      </c>
      <c r="Q6" s="13"/>
    </row>
    <row r="7" spans="1:17" x14ac:dyDescent="0.35">
      <c r="H7" s="5"/>
      <c r="O7" s="9"/>
      <c r="P7" s="9"/>
    </row>
    <row r="8" spans="1:17" ht="15" thickBot="1" x14ac:dyDescent="0.4">
      <c r="A8" s="7" t="s">
        <v>8</v>
      </c>
      <c r="B8" s="7"/>
      <c r="C8" s="36"/>
      <c r="D8" s="36"/>
      <c r="E8" s="36"/>
      <c r="F8" s="36"/>
      <c r="G8" s="36"/>
      <c r="H8" s="5"/>
      <c r="J8" s="16"/>
      <c r="K8" s="3"/>
      <c r="L8" s="3"/>
      <c r="M8" s="3"/>
      <c r="N8" s="2"/>
      <c r="O8" s="3"/>
      <c r="P8" s="3"/>
    </row>
    <row r="9" spans="1:17" x14ac:dyDescent="0.35">
      <c r="A9" s="5" t="s">
        <v>36</v>
      </c>
      <c r="C9" s="4"/>
      <c r="D9" s="4"/>
      <c r="E9" s="4"/>
      <c r="F9" s="4"/>
      <c r="G9" s="4"/>
      <c r="H9" s="5"/>
      <c r="J9" s="17"/>
      <c r="K9" s="9"/>
      <c r="L9" s="8"/>
      <c r="M9" s="8"/>
      <c r="N9" s="8"/>
      <c r="O9" s="2"/>
      <c r="P9" s="2"/>
    </row>
    <row r="10" spans="1:17" x14ac:dyDescent="0.35">
      <c r="A10" s="5" t="s">
        <v>14</v>
      </c>
      <c r="C10" s="4"/>
      <c r="D10" s="4"/>
      <c r="E10" s="4"/>
      <c r="F10" s="4"/>
      <c r="G10" s="4"/>
      <c r="H10" s="5"/>
      <c r="O10" s="2"/>
      <c r="P10" s="2"/>
    </row>
    <row r="11" spans="1:17" x14ac:dyDescent="0.35">
      <c r="A11" s="5" t="str">
        <f>J5</f>
        <v>Mein Name</v>
      </c>
      <c r="C11" s="4"/>
      <c r="D11" s="4"/>
      <c r="E11" s="4"/>
      <c r="F11" s="4"/>
      <c r="G11" s="4"/>
      <c r="H11" s="5"/>
    </row>
    <row r="12" spans="1:17" x14ac:dyDescent="0.35">
      <c r="H12" s="5"/>
    </row>
    <row r="13" spans="1:17" ht="15" thickBot="1" x14ac:dyDescent="0.4">
      <c r="A13" s="7" t="s">
        <v>9</v>
      </c>
      <c r="B13" s="7"/>
      <c r="C13" s="36"/>
      <c r="D13" s="36"/>
      <c r="E13" s="36"/>
      <c r="F13" s="36"/>
      <c r="G13" s="36"/>
      <c r="H13" s="5"/>
    </row>
    <row r="14" spans="1:17" x14ac:dyDescent="0.35">
      <c r="A14" s="5" t="s">
        <v>36</v>
      </c>
      <c r="C14" s="4"/>
      <c r="D14" s="4"/>
      <c r="E14" s="4"/>
      <c r="F14" s="4"/>
      <c r="G14" s="4"/>
      <c r="H14" s="5"/>
    </row>
    <row r="15" spans="1:17" x14ac:dyDescent="0.35">
      <c r="A15" s="5" t="s">
        <v>14</v>
      </c>
      <c r="C15" s="24"/>
      <c r="D15" s="4"/>
      <c r="E15" s="4"/>
      <c r="F15" s="4"/>
      <c r="G15" s="24"/>
      <c r="H15" s="5"/>
      <c r="J15" s="3"/>
      <c r="K15" s="3"/>
    </row>
    <row r="16" spans="1:17" x14ac:dyDescent="0.35">
      <c r="A16" s="5" t="str">
        <f>J5</f>
        <v>Mein Name</v>
      </c>
      <c r="C16" s="24"/>
      <c r="D16" s="4"/>
      <c r="E16" s="4"/>
      <c r="F16" s="4"/>
      <c r="G16" s="4"/>
      <c r="H16" s="5"/>
      <c r="J16" s="3"/>
      <c r="K16" s="3"/>
    </row>
    <row r="18" spans="1:8" ht="15" thickBot="1" x14ac:dyDescent="0.4">
      <c r="A18" s="7" t="s">
        <v>10</v>
      </c>
      <c r="B18" s="7"/>
      <c r="C18" s="36"/>
      <c r="D18" s="36"/>
      <c r="E18" s="36"/>
      <c r="F18" s="36"/>
      <c r="G18" s="36"/>
      <c r="H18" s="15"/>
    </row>
    <row r="19" spans="1:8" x14ac:dyDescent="0.35">
      <c r="A19" s="5" t="s">
        <v>36</v>
      </c>
      <c r="C19" s="4"/>
      <c r="D19" s="4"/>
      <c r="E19" s="4"/>
      <c r="F19" s="4"/>
      <c r="G19" s="4"/>
      <c r="H19" s="16"/>
    </row>
    <row r="20" spans="1:8" x14ac:dyDescent="0.35">
      <c r="A20" s="5" t="s">
        <v>14</v>
      </c>
      <c r="C20" s="24"/>
      <c r="D20" s="4"/>
      <c r="E20" s="4"/>
      <c r="F20" s="4"/>
      <c r="G20" s="4"/>
      <c r="H20" s="26"/>
    </row>
    <row r="21" spans="1:8" x14ac:dyDescent="0.35">
      <c r="A21" s="5" t="str">
        <f>J5</f>
        <v>Mein Name</v>
      </c>
      <c r="C21" s="4"/>
      <c r="D21" s="4"/>
      <c r="E21" s="4"/>
      <c r="F21" s="4"/>
      <c r="G21" s="4"/>
      <c r="H21" s="26"/>
    </row>
    <row r="23" spans="1:8" ht="15" thickBot="1" x14ac:dyDescent="0.4">
      <c r="A23" s="7" t="s">
        <v>11</v>
      </c>
      <c r="B23" s="7"/>
      <c r="C23" s="36"/>
      <c r="D23" s="36"/>
      <c r="E23" s="36"/>
      <c r="F23" s="36"/>
      <c r="G23" s="36"/>
    </row>
    <row r="24" spans="1:8" x14ac:dyDescent="0.35">
      <c r="A24" s="5" t="s">
        <v>36</v>
      </c>
      <c r="C24" s="4"/>
      <c r="D24" s="4"/>
      <c r="E24" s="4"/>
      <c r="F24" s="4"/>
      <c r="G24" s="4"/>
    </row>
    <row r="25" spans="1:8" x14ac:dyDescent="0.35">
      <c r="A25" s="5" t="s">
        <v>14</v>
      </c>
      <c r="C25" s="4"/>
      <c r="D25" s="4"/>
      <c r="E25" s="4"/>
      <c r="F25" s="4"/>
      <c r="G25" s="24"/>
    </row>
    <row r="26" spans="1:8" x14ac:dyDescent="0.35">
      <c r="A26" s="5" t="str">
        <f>J5</f>
        <v>Mein Name</v>
      </c>
      <c r="C26" s="4"/>
      <c r="D26" s="4"/>
      <c r="E26" s="4"/>
      <c r="F26" s="4"/>
      <c r="G26" s="4"/>
    </row>
    <row r="27" spans="1:8" x14ac:dyDescent="0.35">
      <c r="E27" s="23"/>
      <c r="F27" s="23"/>
      <c r="G27" s="23"/>
    </row>
    <row r="28" spans="1:8" ht="15" thickBot="1" x14ac:dyDescent="0.4">
      <c r="A28" s="7" t="s">
        <v>12</v>
      </c>
      <c r="B28" s="7"/>
      <c r="C28" s="36"/>
      <c r="D28" s="36"/>
      <c r="E28" s="25"/>
      <c r="F28" s="38" t="s">
        <v>49</v>
      </c>
      <c r="G28" s="38"/>
    </row>
    <row r="29" spans="1:8" x14ac:dyDescent="0.35">
      <c r="A29" s="5" t="s">
        <v>36</v>
      </c>
      <c r="C29" s="4"/>
      <c r="D29" s="4"/>
      <c r="E29" s="24"/>
      <c r="F29" s="4"/>
      <c r="G29" s="4"/>
    </row>
    <row r="30" spans="1:8" x14ac:dyDescent="0.35">
      <c r="A30" s="5" t="s">
        <v>14</v>
      </c>
      <c r="C30" s="4"/>
      <c r="D30" s="4"/>
      <c r="E30" s="24"/>
      <c r="F30" s="4"/>
      <c r="G30" s="4"/>
    </row>
    <row r="31" spans="1:8" x14ac:dyDescent="0.35">
      <c r="A31" s="5" t="str">
        <f>J5</f>
        <v>Mein Name</v>
      </c>
      <c r="C31" s="4"/>
      <c r="E31" s="24"/>
    </row>
    <row r="32" spans="1:8" x14ac:dyDescent="0.35">
      <c r="E32" s="23"/>
      <c r="F32" s="23"/>
      <c r="G32" s="23"/>
    </row>
    <row r="33" spans="1:7" x14ac:dyDescent="0.35">
      <c r="A33" s="16"/>
      <c r="B33" s="16"/>
      <c r="E33" s="15"/>
      <c r="F33" s="15"/>
      <c r="G33" s="15"/>
    </row>
    <row r="34" spans="1:7" x14ac:dyDescent="0.35">
      <c r="A34" s="27"/>
      <c r="B34" s="16"/>
      <c r="E34" s="4"/>
      <c r="F34" s="4"/>
      <c r="G34" s="4"/>
    </row>
    <row r="35" spans="1:7" x14ac:dyDescent="0.35">
      <c r="A35" s="27"/>
      <c r="B35" s="16"/>
      <c r="E35" s="4"/>
      <c r="F35" s="4"/>
      <c r="G35" s="4"/>
    </row>
    <row r="36" spans="1:7" x14ac:dyDescent="0.35">
      <c r="A36" s="27"/>
      <c r="B36" s="16"/>
      <c r="E36" s="4"/>
    </row>
    <row r="37" spans="1:7" x14ac:dyDescent="0.35">
      <c r="A37" s="16"/>
      <c r="B37" s="16"/>
    </row>
    <row r="38" spans="1:7" x14ac:dyDescent="0.35">
      <c r="A38" s="23"/>
    </row>
    <row r="39" spans="1:7" x14ac:dyDescent="0.35">
      <c r="A39" s="23"/>
    </row>
  </sheetData>
  <mergeCells count="1">
    <mergeCell ref="F28:G28"/>
  </mergeCells>
  <pageMargins left="0.7" right="0.7" top="0.78740157499999996" bottom="0.78740157499999996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727A29BAE35144B95340DC8A744636" ma:contentTypeVersion="8" ma:contentTypeDescription="Ein neues Dokument erstellen." ma:contentTypeScope="" ma:versionID="3f8b421e665b7a065bf5b73ffad1bacc">
  <xsd:schema xmlns:xsd="http://www.w3.org/2001/XMLSchema" xmlns:xs="http://www.w3.org/2001/XMLSchema" xmlns:p="http://schemas.microsoft.com/office/2006/metadata/properties" xmlns:ns2="7432a711-7895-47b1-998c-3fba18b8d7fe" targetNamespace="http://schemas.microsoft.com/office/2006/metadata/properties" ma:root="true" ma:fieldsID="76e8b28b0b168ffabfbd8d06196ef385" ns2:_="">
    <xsd:import namespace="7432a711-7895-47b1-998c-3fba18b8d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2a711-7895-47b1-998c-3fba18b8d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F0CA1-E95E-4179-AFD0-98E17EA79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2a711-7895-47b1-998c-3fba18b8d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FD7CE9-3A43-4521-A3FA-510C70B4DB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1719CE-4D9E-4B04-A70A-DA9D58F7F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Lukas</vt:lpstr>
      <vt:lpstr>Tina</vt:lpstr>
      <vt:lpstr>Jan</vt:lpstr>
      <vt:lpstr>Wipäd I</vt:lpstr>
      <vt:lpstr>Für dich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</dc:creator>
  <cp:keywords/>
  <dc:description/>
  <cp:lastModifiedBy>Lukas Schlosser</cp:lastModifiedBy>
  <cp:revision/>
  <dcterms:created xsi:type="dcterms:W3CDTF">2019-06-12T14:31:49Z</dcterms:created>
  <dcterms:modified xsi:type="dcterms:W3CDTF">2022-04-21T12:54:17Z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0x0101007B727A29BAE35144B95340DC8A744636</vt:lpwstr>
  </property>
</Properties>
</file>